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01_Mihai_2026\Abilitare MMC\Punctaj_MMC_2026\"/>
    </mc:Choice>
  </mc:AlternateContent>
  <xr:revisionPtr revIDLastSave="0" documentId="13_ncr:1_{501BB7D1-B616-4F06-978A-1673E535C25D}" xr6:coauthVersionLast="47" xr6:coauthVersionMax="47" xr10:uidLastSave="{00000000-0000-0000-0000-000000000000}"/>
  <bookViews>
    <workbookView xWindow="-96" yWindow="-96" windowWidth="23232" windowHeight="12432" xr2:uid="{DF47CB8D-902A-49DC-9BCC-3D819A2BB8A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 l="1"/>
  <c r="F45" i="1" s="1"/>
  <c r="F176" i="1"/>
  <c r="G176" i="1" s="1"/>
  <c r="F208" i="1"/>
  <c r="G208" i="1" s="1"/>
  <c r="F164" i="1" l="1"/>
  <c r="G164" i="1" s="1"/>
  <c r="F162" i="1"/>
  <c r="G162" i="1" s="1"/>
  <c r="G143" i="1" l="1"/>
  <c r="F106" i="1"/>
  <c r="G106" i="1" s="1"/>
  <c r="G136" i="1"/>
  <c r="F90" i="1" l="1"/>
  <c r="G90" i="1" s="1"/>
  <c r="E36" i="1"/>
  <c r="F36" i="1" s="1"/>
  <c r="E35" i="1"/>
  <c r="F35" i="1" s="1"/>
  <c r="F80" i="1"/>
  <c r="G80" i="1" s="1"/>
  <c r="E20" i="1"/>
  <c r="F20" i="1" s="1"/>
  <c r="E21" i="1"/>
  <c r="E26" i="1"/>
  <c r="F26" i="1" s="1"/>
  <c r="E27" i="1"/>
  <c r="F27" i="1" s="1"/>
  <c r="E28" i="1"/>
  <c r="F28" i="1" s="1"/>
  <c r="E29" i="1"/>
  <c r="F29" i="1" s="1"/>
  <c r="G131" i="1"/>
  <c r="G130" i="1"/>
  <c r="G129" i="1"/>
  <c r="F81" i="1"/>
  <c r="G81" i="1" s="1"/>
  <c r="F84" i="1"/>
  <c r="G84" i="1" s="1"/>
  <c r="F83" i="1"/>
  <c r="G83" i="1" s="1"/>
  <c r="F82" i="1"/>
  <c r="G82" i="1" s="1"/>
  <c r="G132" i="1" l="1"/>
  <c r="G133" i="1"/>
  <c r="F89" i="1"/>
  <c r="G89" i="1" s="1"/>
  <c r="F169" i="1"/>
  <c r="G169" i="1" s="1"/>
  <c r="F170" i="1"/>
  <c r="G170" i="1" s="1"/>
  <c r="F93" i="1"/>
  <c r="G93" i="1" s="1"/>
  <c r="F92" i="1"/>
  <c r="G92" i="1" s="1"/>
  <c r="F91" i="1"/>
  <c r="G91" i="1" s="1"/>
  <c r="F168" i="1"/>
  <c r="G168" i="1" s="1"/>
  <c r="F166" i="1"/>
  <c r="G166" i="1" s="1"/>
  <c r="F165" i="1"/>
  <c r="G165" i="1" s="1"/>
  <c r="F163" i="1"/>
  <c r="G163" i="1" s="1"/>
  <c r="F85" i="1"/>
  <c r="G85" i="1" s="1"/>
  <c r="F86" i="1"/>
  <c r="G86" i="1" s="1"/>
  <c r="F87" i="1"/>
  <c r="G87" i="1" s="1"/>
  <c r="F88" i="1"/>
  <c r="G88" i="1" s="1"/>
  <c r="F167" i="1"/>
  <c r="G167" i="1" s="1"/>
  <c r="F203" i="1"/>
  <c r="G203" i="1" s="1"/>
  <c r="F179" i="1"/>
  <c r="G179" i="1" s="1"/>
  <c r="F175" i="1"/>
  <c r="G175" i="1" s="1"/>
  <c r="F180" i="1"/>
  <c r="G180" i="1" s="1"/>
  <c r="F181" i="1"/>
  <c r="G181" i="1" s="1"/>
  <c r="G134" i="1" l="1"/>
  <c r="G135" i="1"/>
  <c r="F94" i="1"/>
  <c r="G94" i="1" s="1"/>
  <c r="F95" i="1"/>
  <c r="G95" i="1" s="1"/>
  <c r="F96" i="1"/>
  <c r="G96" i="1" s="1"/>
  <c r="E31" i="1"/>
  <c r="F31" i="1" s="1"/>
  <c r="F172" i="1"/>
  <c r="G172" i="1" s="1"/>
  <c r="F174" i="1"/>
  <c r="G174" i="1" s="1"/>
  <c r="F173" i="1"/>
  <c r="G173" i="1" s="1"/>
  <c r="F171" i="1"/>
  <c r="G171" i="1" s="1"/>
  <c r="F97" i="1"/>
  <c r="G97" i="1" s="1"/>
  <c r="I138" i="1"/>
  <c r="I139" i="1"/>
  <c r="I140" i="1"/>
  <c r="I141" i="1"/>
  <c r="I142" i="1"/>
  <c r="I144" i="1"/>
  <c r="I145" i="1"/>
  <c r="I146" i="1"/>
  <c r="I147" i="1"/>
  <c r="I148" i="1"/>
  <c r="I149" i="1"/>
  <c r="I137" i="1"/>
  <c r="F99" i="1"/>
  <c r="G99" i="1" s="1"/>
  <c r="F98" i="1"/>
  <c r="G98" i="1" s="1"/>
  <c r="F100" i="1"/>
  <c r="G100" i="1" s="1"/>
  <c r="F101" i="1"/>
  <c r="G101" i="1" s="1"/>
  <c r="F102" i="1"/>
  <c r="G102" i="1" s="1"/>
  <c r="F103" i="1"/>
  <c r="G103" i="1" s="1"/>
  <c r="F104" i="1"/>
  <c r="G104" i="1" s="1"/>
  <c r="F105" i="1"/>
  <c r="G105" i="1" s="1"/>
  <c r="F107" i="1"/>
  <c r="G107" i="1" s="1"/>
  <c r="F108" i="1"/>
  <c r="G108" i="1" s="1"/>
  <c r="F109" i="1"/>
  <c r="G109" i="1" s="1"/>
  <c r="F110" i="1"/>
  <c r="G110" i="1" s="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G122" i="1" s="1"/>
  <c r="F123" i="1"/>
  <c r="G123" i="1" s="1"/>
  <c r="F124" i="1"/>
  <c r="G124" i="1" s="1"/>
  <c r="F125" i="1"/>
  <c r="G125" i="1" s="1"/>
  <c r="F126" i="1"/>
  <c r="G126" i="1" s="1"/>
  <c r="F127" i="1"/>
  <c r="G127" i="1" s="1"/>
  <c r="F57" i="1"/>
  <c r="F58" i="1"/>
  <c r="F59" i="1"/>
  <c r="F60" i="1"/>
  <c r="F61" i="1"/>
  <c r="F62" i="1"/>
  <c r="F63" i="1"/>
  <c r="F64" i="1"/>
  <c r="F65" i="1"/>
  <c r="F66" i="1"/>
  <c r="F67" i="1"/>
  <c r="F68" i="1"/>
  <c r="F69" i="1"/>
  <c r="F70" i="1"/>
  <c r="F52" i="1"/>
  <c r="F53" i="1"/>
  <c r="F54" i="1"/>
  <c r="F55" i="1"/>
  <c r="E49" i="1"/>
  <c r="F49" i="1" s="1"/>
  <c r="F48" i="1" s="1"/>
  <c r="E47" i="1"/>
  <c r="F47" i="1" s="1"/>
  <c r="F46" i="1" s="1"/>
  <c r="E37" i="1"/>
  <c r="F37" i="1" s="1"/>
  <c r="E38" i="1"/>
  <c r="F38" i="1" s="1"/>
  <c r="E39" i="1"/>
  <c r="F39" i="1" s="1"/>
  <c r="E40" i="1"/>
  <c r="F40" i="1" s="1"/>
  <c r="E41" i="1"/>
  <c r="F41" i="1" s="1"/>
  <c r="E42" i="1"/>
  <c r="F42" i="1" s="1"/>
  <c r="E43" i="1"/>
  <c r="F43" i="1" s="1"/>
  <c r="E44" i="1"/>
  <c r="F44" i="1" s="1"/>
  <c r="E30" i="1"/>
  <c r="F30" i="1" s="1"/>
  <c r="E32" i="1"/>
  <c r="F32" i="1" s="1"/>
  <c r="E33" i="1"/>
  <c r="F33" i="1" s="1"/>
  <c r="F21" i="1"/>
  <c r="F19" i="1" s="1"/>
  <c r="E18" i="1"/>
  <c r="F18" i="1" s="1"/>
  <c r="F17" i="1" s="1"/>
  <c r="E13" i="1"/>
  <c r="F13" i="1" s="1"/>
  <c r="E14" i="1"/>
  <c r="F14" i="1" s="1"/>
  <c r="E15" i="1"/>
  <c r="F15" i="1" s="1"/>
  <c r="E16" i="1"/>
  <c r="F16" i="1" s="1"/>
  <c r="G137" i="1"/>
  <c r="G138" i="1"/>
  <c r="G139" i="1"/>
  <c r="G140" i="1"/>
  <c r="G141" i="1"/>
  <c r="G142" i="1"/>
  <c r="G144" i="1"/>
  <c r="G145" i="1"/>
  <c r="G146" i="1"/>
  <c r="G147" i="1"/>
  <c r="G148" i="1"/>
  <c r="G149" i="1"/>
  <c r="G150" i="1"/>
  <c r="G151" i="1"/>
  <c r="G152" i="1"/>
  <c r="G153" i="1"/>
  <c r="F177" i="1"/>
  <c r="G177" i="1" s="1"/>
  <c r="F178" i="1"/>
  <c r="G178" i="1" s="1"/>
  <c r="F182" i="1"/>
  <c r="G182" i="1" s="1"/>
  <c r="F183" i="1"/>
  <c r="G183" i="1" s="1"/>
  <c r="F184" i="1"/>
  <c r="G184" i="1" s="1"/>
  <c r="F185" i="1"/>
  <c r="G185" i="1" s="1"/>
  <c r="F186" i="1"/>
  <c r="G186" i="1" s="1"/>
  <c r="F187" i="1"/>
  <c r="G187" i="1" s="1"/>
  <c r="F188" i="1"/>
  <c r="G188" i="1" s="1"/>
  <c r="F189" i="1"/>
  <c r="G189" i="1" s="1"/>
  <c r="F190" i="1"/>
  <c r="G190" i="1" s="1"/>
  <c r="F191" i="1"/>
  <c r="G191" i="1" s="1"/>
  <c r="F192" i="1"/>
  <c r="G192" i="1" s="1"/>
  <c r="F193" i="1"/>
  <c r="G193" i="1" s="1"/>
  <c r="F194" i="1"/>
  <c r="G194" i="1" s="1"/>
  <c r="F195" i="1"/>
  <c r="G195" i="1" s="1"/>
  <c r="F196" i="1"/>
  <c r="G196" i="1" s="1"/>
  <c r="F197" i="1"/>
  <c r="G197" i="1" s="1"/>
  <c r="F198" i="1"/>
  <c r="G198" i="1" s="1"/>
  <c r="F199" i="1"/>
  <c r="G199" i="1" s="1"/>
  <c r="F200" i="1"/>
  <c r="G200" i="1" s="1"/>
  <c r="F201" i="1"/>
  <c r="G201" i="1" s="1"/>
  <c r="F202" i="1"/>
  <c r="G202" i="1" s="1"/>
  <c r="F204" i="1"/>
  <c r="G204" i="1" s="1"/>
  <c r="F205" i="1"/>
  <c r="G205" i="1" s="1"/>
  <c r="F206" i="1"/>
  <c r="G206" i="1" s="1"/>
  <c r="F207" i="1"/>
  <c r="G207" i="1" s="1"/>
  <c r="F209" i="1"/>
  <c r="G209" i="1" s="1"/>
  <c r="F210" i="1"/>
  <c r="G210" i="1" s="1"/>
  <c r="F211" i="1"/>
  <c r="G211" i="1" s="1"/>
  <c r="E215" i="1"/>
  <c r="C223" i="1" s="1"/>
  <c r="H223" i="1" s="1"/>
  <c r="L58" i="1"/>
  <c r="E11" i="1"/>
  <c r="F11" i="1" s="1"/>
  <c r="F10" i="1" s="1"/>
  <c r="F34" i="1" l="1"/>
  <c r="G160" i="1"/>
  <c r="E214" i="1" s="1"/>
  <c r="C222" i="1" s="1"/>
  <c r="H222" i="1" s="1"/>
  <c r="G128" i="1"/>
  <c r="E156" i="1" s="1"/>
  <c r="C221" i="1" s="1"/>
  <c r="F12" i="1"/>
  <c r="F24" i="1"/>
  <c r="G78" i="1"/>
  <c r="E155" i="1" s="1"/>
  <c r="C220" i="1" s="1"/>
  <c r="H220" i="1" s="1"/>
  <c r="F223" i="1"/>
  <c r="G223" i="1"/>
  <c r="F56" i="1"/>
  <c r="F50" i="1"/>
  <c r="F221" i="1" l="1"/>
  <c r="H221" i="1"/>
  <c r="G221" i="1"/>
  <c r="F71" i="1"/>
  <c r="E73" i="1" s="1"/>
  <c r="C219" i="1" s="1"/>
  <c r="G220" i="1"/>
  <c r="F220" i="1"/>
  <c r="F222" i="1"/>
  <c r="G222" i="1"/>
  <c r="G219" i="1" l="1"/>
  <c r="H219" i="1"/>
  <c r="F219" i="1"/>
  <c r="C224" i="1"/>
  <c r="G224" i="1" l="1"/>
  <c r="H224" i="1"/>
  <c r="F224" i="1"/>
</calcChain>
</file>

<file path=xl/sharedStrings.xml><?xml version="1.0" encoding="utf-8"?>
<sst xmlns="http://schemas.openxmlformats.org/spreadsheetml/2006/main" count="333" uniqueCount="251">
  <si>
    <t>Anexa nr. 3_6129_2016 – COMISIA FIZICA</t>
  </si>
  <si>
    <t>STANDARDE MINIMALE NECESARE ŞI OBLIGATORII PENTRU CONFERIREA TITLURILOR DIDACTICE DIN ÎNVĂŢĂMÂNTUL SUPERIOR</t>
  </si>
  <si>
    <t>ŞI A GRADELOR PROFESIONALE DE CERCETARE – DEZVOLTARE</t>
  </si>
  <si>
    <t>A1 - Activitatea didactica si profesionala</t>
  </si>
  <si>
    <t>Nr. crt.</t>
  </si>
  <si>
    <t>Tipul activitatilor</t>
  </si>
  <si>
    <t>Activitate autor</t>
  </si>
  <si>
    <t>Punctaj</t>
  </si>
  <si>
    <t>Cărţi în edituri internaţionale recunoscute Web of Science în
calitate de autor</t>
  </si>
  <si>
    <t>Nr. autori</t>
  </si>
  <si>
    <t>Nr. autori efectivi (nefi)</t>
  </si>
  <si>
    <t>Capitole de cărţi în edituri internaţionale recunoscute Web of
Science în calitate de autor/Review-uri în reviste cotate ISI</t>
  </si>
  <si>
    <t>Link pentru verficare (unde este cazul)</t>
  </si>
  <si>
    <t>https://doi.org/10.1016/B978-0-12-824473-9.00004-5</t>
  </si>
  <si>
    <t>https://doi.org/10.1016/B978-0-12-824473-9.00002-1</t>
  </si>
  <si>
    <t>https://doi.org/10.1016/B978-0-12-824473-9.00009-4</t>
  </si>
  <si>
    <t>Cărţi în edituri internaţionale recunoscute Web of Science în
calitate de editor</t>
  </si>
  <si>
    <t>p=0,5/nefi</t>
  </si>
  <si>
    <t xml:space="preserve">Cărţi, manuale, îndrumare de laborator în edituri naţionale sau alte edituri internaţionale ca autor, note interne, prezentări susţinute pentru aprobarea analizelor de date în cadrul colaborărilor mari </t>
  </si>
  <si>
    <t>Capitole de cărţi în edituri naţionale sau alte edituri
internaţionale ca autor</t>
  </si>
  <si>
    <t>Lucrări in extenso (cel puţin 3 pagini) publicate în
Proceedings-uri indexate ISI</t>
  </si>
  <si>
    <t>Brevete de invenţie internaţionale acordate</t>
  </si>
  <si>
    <t>p=3/nefi</t>
  </si>
  <si>
    <t>Brevete de invenţie naţionale acordate</t>
  </si>
  <si>
    <t>Director/responsabil/coordonator pentru programe de studii, programe de formare continuă, proiecte educaţionale şi proiecte de infrastructură (proiectele de cercetare se exclud)</t>
  </si>
  <si>
    <t>p=0,5</t>
  </si>
  <si>
    <t xml:space="preserve">Director/responsabil pentru proiecte de cercetare în valoare Vi euro câştigate prin competiţie naţională sau internaţională (proiectele de la punctul 9 se exclud). Sumele în lei sau în alte valute se convertesc în euro la cursul mediu din anul  respectiv conform www.bnr.ro pentru perioada de după 1999 şi la cursul din 1999 pentru perioada anterioară. Responsabilii de proiect sunt cei care conduc o echipă de cercetare, fiind menţionaţi ca atare în proiectul depus; în cazul lor se consideră doar suma aferentă echipei conduse. </t>
  </si>
  <si>
    <t>p=Vi/100000</t>
  </si>
  <si>
    <t>Valoare contract</t>
  </si>
  <si>
    <t>TOTAL A1</t>
  </si>
  <si>
    <t>A</t>
  </si>
  <si>
    <t>A1=4/n.ef.</t>
  </si>
  <si>
    <t>A2=1/n.ef.</t>
  </si>
  <si>
    <t>Nr. autori efectivi (n.ef.)</t>
  </si>
  <si>
    <t>p=0,5/n.ef.</t>
  </si>
  <si>
    <t>p=0,2/n.ef.</t>
  </si>
  <si>
    <t>Curs euro mediu 2020</t>
  </si>
  <si>
    <t>https://doi.org/10.21125/edulearn.2018.1438</t>
  </si>
  <si>
    <t>https://doi.org/10.21125/iceri.2018.1112</t>
  </si>
  <si>
    <t>https://doi.org/10.1051/epjconf/201817601028</t>
  </si>
  <si>
    <t>https://doi.org/10.1088/1757-899X/374/1/012091</t>
  </si>
  <si>
    <t>https://doi.org/10.1051/epjconf/201817611005</t>
  </si>
  <si>
    <t>https://doi.org/10.1088/1757-899X/209/1/012080</t>
  </si>
  <si>
    <t>https://doi.org/10.1063/1.4903034</t>
  </si>
  <si>
    <t>N/A</t>
  </si>
  <si>
    <t>A2 - Activitatea de cercetare</t>
  </si>
  <si>
    <t>Articole ştiinţifice originale in extenso ca autor</t>
  </si>
  <si>
    <t>AIS</t>
  </si>
  <si>
    <t>Articole ştiinţifice originale in extenso ca prim autor sau
autor corespondent, conform menţiunilor de pe articol. Nu
se iau în considerare articolele la care autorii sunt indicaţi
în ordinea alfabetică a numelui şi candidatul este primautor
exclusiv datorită numelui acestuia şi ordonării
alfabetice. În cazul publicaţiilor HEPP (High Energy Partide
Physics) cu număr mare de autori, dacă articolul are la
bază o notă internă a cărei aprobare în vederea trimiterii la
publicare a fost susţinută de către autor, atunci autorul
este considerat prim autor.</t>
  </si>
  <si>
    <t>I</t>
  </si>
  <si>
    <t>P</t>
  </si>
  <si>
    <t>https://doi.org/10.3390/sym13091622</t>
  </si>
  <si>
    <t>https://doi.org/10.1002/asna.202113917</t>
  </si>
  <si>
    <t>https://doi.org/10.3390/atmos12020226</t>
  </si>
  <si>
    <t>https://doi.org/10.3390/universe6050069</t>
  </si>
  <si>
    <t>https://doi.org/10.3390/universe6100169</t>
  </si>
  <si>
    <t>https://doi.org/10.3389/feart.2020.00216</t>
  </si>
  <si>
    <t>https://doi.org/10.3390/atmos11040349</t>
  </si>
  <si>
    <t>https://doi.org/doi:10.3390/atmos10090559</t>
  </si>
  <si>
    <t>https://doi.org/10.3390/atmos10010038</t>
  </si>
  <si>
    <t>https://doi.org/10.1155/2018/5212696</t>
  </si>
  <si>
    <t>https://doi.org/10.1016/j.apsusc.2018.02.156</t>
  </si>
  <si>
    <t>https://doi.org/10.1016/j.apsusc.2017.03.172</t>
  </si>
  <si>
    <t>https://doi.org/10.1002/cae.21818</t>
  </si>
  <si>
    <t>http://dx.doi.org/10.15666/aeer/1403_183194</t>
  </si>
  <si>
    <r>
      <t xml:space="preserve">15. Radinschi, I., Fratiman, V., Ciocan, V., &amp; </t>
    </r>
    <r>
      <rPr>
        <b/>
        <u/>
        <sz val="10"/>
        <rFont val="Times New Roman"/>
        <family val="1"/>
      </rPr>
      <t>Cazacu, M. M.</t>
    </r>
    <r>
      <rPr>
        <sz val="10"/>
        <rFont val="Times New Roman"/>
        <family val="1"/>
      </rPr>
      <t xml:space="preserve"> (2017). Interactive computer simulations for standing waves. Computer Applications in Engineering Education, 25(3), 521–529. https://doi.org/10.1002/cae.21818</t>
    </r>
  </si>
  <si>
    <t>https://doi.org/10.1016/j.jqsrt.2014.09.004</t>
  </si>
  <si>
    <t>https://doi.org/10.1016/j.tsf.2006.11.188</t>
  </si>
  <si>
    <t>https://doi.org/10.1016/j.scitotenv.2014.08.101</t>
  </si>
  <si>
    <t>A3 - Recunoasterea impactului activitatii</t>
  </si>
  <si>
    <t>Citări în reviste ştiinţifice cu factor de impact care se
regăsesc în InCites Journal Citation Reports sau în
cărţi în edituri recunoscute Web of Science. Nu se iau
în considerare citările provenind din articole care au ca autor sau coautor candidatul</t>
  </si>
  <si>
    <t>Nr. de citari ISI</t>
  </si>
  <si>
    <t>Indice Hirsch</t>
  </si>
  <si>
    <t>C</t>
  </si>
  <si>
    <t>H</t>
  </si>
  <si>
    <t>https://doi.org/10.2478/pesd-2018-0029</t>
  </si>
  <si>
    <r>
      <rPr>
        <b/>
        <sz val="10"/>
        <color theme="1"/>
        <rFont val="Times New Roman"/>
        <family val="1"/>
      </rPr>
      <t>Lucrare citată:</t>
    </r>
    <r>
      <rPr>
        <sz val="10"/>
        <color theme="1"/>
        <rFont val="Times New Roman"/>
        <family val="1"/>
      </rPr>
      <t xml:space="preserve"> 15. Radinschi, I., Fratiman, V., Ciocan, V., &amp; </t>
    </r>
    <r>
      <rPr>
        <b/>
        <u/>
        <sz val="10"/>
        <color theme="1"/>
        <rFont val="Times New Roman"/>
        <family val="1"/>
      </rPr>
      <t>Cazacu, M. M.</t>
    </r>
    <r>
      <rPr>
        <sz val="10"/>
        <color theme="1"/>
        <rFont val="Times New Roman"/>
        <family val="1"/>
      </rPr>
      <t xml:space="preserve"> (2017). Interactive computer simulations for standing waves. Computer Applications in Engineering Education, 25(3), 521–529. https://doi.org/10.1002/cae.21818</t>
    </r>
  </si>
  <si>
    <r>
      <rPr>
        <b/>
        <sz val="10"/>
        <rFont val="Times New Roman"/>
        <family val="1"/>
      </rPr>
      <t>Lucrare citată:</t>
    </r>
    <r>
      <rPr>
        <sz val="10"/>
        <rFont val="Times New Roman"/>
        <family val="1"/>
      </rPr>
      <t xml:space="preserve"> 36. Radinschi, I., Covatariu, G., &amp; </t>
    </r>
    <r>
      <rPr>
        <b/>
        <sz val="10"/>
        <rFont val="Times New Roman"/>
        <family val="1"/>
      </rPr>
      <t>Cazacu, M.</t>
    </r>
    <r>
      <rPr>
        <sz val="10"/>
        <rFont val="Times New Roman"/>
        <family val="1"/>
      </rPr>
      <t xml:space="preserve"> (2016). Maple Program for Studying Physics Phenomena with Applications in Civil Engineering. Journal Intersections, 13(2), 108–119.</t>
    </r>
  </si>
  <si>
    <t>REALIZAT</t>
  </si>
  <si>
    <t>Conditii minimale</t>
  </si>
  <si>
    <t>Criterii CONF</t>
  </si>
  <si>
    <t>Criterii PROF</t>
  </si>
  <si>
    <t>Activitati</t>
  </si>
  <si>
    <t>CONF</t>
  </si>
  <si>
    <t>PROF</t>
  </si>
  <si>
    <t>TOTAL</t>
  </si>
  <si>
    <t>Cazacu Marius Mihai</t>
  </si>
  <si>
    <r>
      <t xml:space="preserve">21. Rosu, I.A., Ferrarese, S., Radinschi, I., Ciocan, V., &amp; </t>
    </r>
    <r>
      <rPr>
        <b/>
        <u/>
        <sz val="10"/>
        <rFont val="Times New Roman"/>
        <family val="1"/>
      </rPr>
      <t>Cazacu, M. M.</t>
    </r>
    <r>
      <rPr>
        <sz val="10"/>
        <rFont val="Times New Roman"/>
        <family val="1"/>
      </rPr>
      <t xml:space="preserve"> (2019). Evaluation of Different WRF Parametrizations over the Region of Iasi with Remote Sensing Techniques. Atmosphere, 10(9), Article 559. https://doi.org/doi:10.3390/atmos10090559</t>
    </r>
  </si>
  <si>
    <r>
      <t xml:space="preserve">20. Rosu, I.-A., </t>
    </r>
    <r>
      <rPr>
        <b/>
        <u/>
        <sz val="10"/>
        <rFont val="Times New Roman"/>
        <family val="1"/>
      </rPr>
      <t>Cazacu, M.-M.</t>
    </r>
    <r>
      <rPr>
        <sz val="10"/>
        <rFont val="Times New Roman"/>
        <family val="1"/>
      </rPr>
      <t>, Prelipceanu, O., &amp; Agop, M. (2019). A Turbulence-Oriented Approach to Retrieve Various Atmospheric Parameters Using Advanced Lidar Data Processing Techniques. Atmosphere, 10(1), Article 38. https://doi.org/10.3390/atmos10010038</t>
    </r>
  </si>
  <si>
    <r>
      <t xml:space="preserve">19. Radinschi, I., Grammenos, T., Rahaman, F., Spanou, A., </t>
    </r>
    <r>
      <rPr>
        <b/>
        <u/>
        <sz val="10"/>
        <rFont val="Times New Roman"/>
        <family val="1"/>
      </rPr>
      <t>Cazacu, M. M.</t>
    </r>
    <r>
      <rPr>
        <sz val="10"/>
        <rFont val="Times New Roman"/>
        <family val="1"/>
      </rPr>
      <t>, Chattopadhyay, S., &amp; Pasqua, A. (2018). Localization of Energy-Momentum for a Black Hole Spacetime Geometry with Constant Topological Euler Density. Advances in High Energy Physics, 2018, Article 5212696. https://doi.org/10.1155/2018/5212696</t>
    </r>
  </si>
  <si>
    <r>
      <t xml:space="preserve">18. Bulai, G., Rusu, O., </t>
    </r>
    <r>
      <rPr>
        <b/>
        <u/>
        <sz val="10"/>
        <rFont val="Times New Roman"/>
        <family val="1"/>
      </rPr>
      <t>Cazacu, M. M.</t>
    </r>
    <r>
      <rPr>
        <sz val="10"/>
        <rFont val="Times New Roman"/>
        <family val="1"/>
      </rPr>
      <t>, Tudorache, F., Chazallon, B., Focsa, C., &amp; Gurlui, S. (2018). Structural, magnetic and humidity sensing properties of rare earth doped cobalt ferrite thin films synthesized by pulsed laser deposition. Journal of Ovonic Research, 14(2), 119–128.</t>
    </r>
  </si>
  <si>
    <r>
      <t xml:space="preserve">17. Cocean, A., Cocean, I., </t>
    </r>
    <r>
      <rPr>
        <b/>
        <u/>
        <sz val="10"/>
        <rFont val="Times New Roman"/>
        <family val="1"/>
      </rPr>
      <t>Cazacu, M. M.</t>
    </r>
    <r>
      <rPr>
        <sz val="10"/>
        <rFont val="Times New Roman"/>
        <family val="1"/>
      </rPr>
      <t xml:space="preserve">, Bulai, G., Iacomi, F., &amp; Gurlui, S. (2018). Atmosphere self-cleaning under humidity conditions and influence of the snowflakes and artificial light interaction for water dissociation simulated by the means of COMSOL. Applied Surface Science, 443, 83–90. </t>
    </r>
  </si>
  <si>
    <r>
      <t xml:space="preserve">16. Cocean, A., Pelin, V., </t>
    </r>
    <r>
      <rPr>
        <b/>
        <u/>
        <sz val="10"/>
        <rFont val="Times New Roman"/>
        <family val="1"/>
      </rPr>
      <t>Cazacu, M. M.</t>
    </r>
    <r>
      <rPr>
        <sz val="10"/>
        <rFont val="Times New Roman"/>
        <family val="1"/>
      </rPr>
      <t>, Cocean, I., Sandu, I., Gurlui, S., &amp; Iacomi, F. (2017). Thermal effects induced by laser ablation in non-homogeneous limestone covered by an impurity layer. Applied Surface Science, 424(3), 324–329. https://doi.org/10.1016/j.apsusc.2017.03.172</t>
    </r>
  </si>
  <si>
    <r>
      <t xml:space="preserve">14. Banica, A., Bobric, E. D., </t>
    </r>
    <r>
      <rPr>
        <b/>
        <u/>
        <sz val="10"/>
        <rFont val="Times New Roman"/>
        <family val="1"/>
      </rPr>
      <t>Cazacu, M. M.</t>
    </r>
    <r>
      <rPr>
        <sz val="10"/>
        <rFont val="Times New Roman"/>
        <family val="1"/>
      </rPr>
      <t>, Timofte, A., Gurlui, S., &amp; Breaban, I. G. G. (2017). Integrated assessment of exposure to traffic-related air pollution in Iasi city, Romania. Environmental Engineering and Management Journal, 16(9), 2147–2163.</t>
    </r>
  </si>
  <si>
    <r>
      <t xml:space="preserve">13. </t>
    </r>
    <r>
      <rPr>
        <b/>
        <u/>
        <sz val="10"/>
        <rFont val="Times New Roman"/>
        <family val="1"/>
      </rPr>
      <t>Cazacu, M. M.</t>
    </r>
    <r>
      <rPr>
        <sz val="10"/>
        <rFont val="Times New Roman"/>
        <family val="1"/>
      </rPr>
      <t>, Tudose, O., Boscornea, A., Buzdugan, L., Timofte, A., &amp; Nicolae, D. (2017). Vertical and temporal variation of aerosol mass concentration at Magurele – Romania during EMEP / PEGASOS campaign. Romanian Reports in Physics, 69(2), 1–15.</t>
    </r>
  </si>
  <si>
    <r>
      <t xml:space="preserve">12. </t>
    </r>
    <r>
      <rPr>
        <b/>
        <u/>
        <sz val="10"/>
        <rFont val="Times New Roman"/>
        <family val="1"/>
      </rPr>
      <t>Cazacu, M. M.</t>
    </r>
    <r>
      <rPr>
        <sz val="10"/>
        <rFont val="Times New Roman"/>
        <family val="1"/>
      </rPr>
      <t>, Tudose, O. G., Timofte, A., Rusu, O., Apostol, L., Leontie, L., &amp; Gurlui, S. (2016). A case study of the behavior of aerosol optical properties under the incidence of a Saharan dust intrusion event. Applied Ecology and Environmental Research, 14(3), 183–194. http://dx.doi.org/10.15666/aeer/1403_183194</t>
    </r>
  </si>
  <si>
    <r>
      <t xml:space="preserve">11. Timofte, A., Belegante, L., </t>
    </r>
    <r>
      <rPr>
        <b/>
        <u/>
        <sz val="10"/>
        <rFont val="Times New Roman"/>
        <family val="1"/>
      </rPr>
      <t>Cazacu, M. M.</t>
    </r>
    <r>
      <rPr>
        <sz val="10"/>
        <rFont val="Times New Roman"/>
        <family val="1"/>
      </rPr>
      <t>, Albina, B., Talianu, C., &amp; Gurlui, S. (2015). Study of planetary boundary layer height from LIDAR measurements and ALARO model. Journal of Optoelectronics and Advanced Materials, 17(7–8), 911–917.</t>
    </r>
  </si>
  <si>
    <r>
      <t xml:space="preserve">10. Belegante, L., </t>
    </r>
    <r>
      <rPr>
        <b/>
        <u/>
        <sz val="10"/>
        <rFont val="Times New Roman"/>
        <family val="1"/>
      </rPr>
      <t>Cazacu, M. M.</t>
    </r>
    <r>
      <rPr>
        <sz val="10"/>
        <rFont val="Times New Roman"/>
        <family val="1"/>
      </rPr>
      <t>, Timofte, A., Toanca, F., Vasilescu, J., Rusu, M. I., Ajtai, N., Stefanie, H. I., Vetres, I., Ozunu, A., &amp; Gurlui, S. (2015). Case study of the first volcanic ash exercise in Romania using remote sensing techniques. Environmental Engineering and Management Journal, 14(11), 2503–2514.</t>
    </r>
  </si>
  <si>
    <r>
      <t xml:space="preserve">9. </t>
    </r>
    <r>
      <rPr>
        <b/>
        <u/>
        <sz val="10"/>
        <rFont val="Times New Roman"/>
        <family val="1"/>
      </rPr>
      <t>Cazacu, M. M.</t>
    </r>
    <r>
      <rPr>
        <sz val="10"/>
        <rFont val="Times New Roman"/>
        <family val="1"/>
      </rPr>
      <t>, Timofte, A., Unga, F., Albina, B., &amp; Gurlui, S. (2015). AERONET data investigation of the aerosol mixtures over Iasi area, One-year time scale overview. Journal of Quantitative Spectroscopy and Radiative Transfer, 153, 57–64. https://doi.org/10.1016/j.jqsrt.2014.09.004</t>
    </r>
  </si>
  <si>
    <r>
      <t xml:space="preserve">8. Papayannis, A., Nicolae, D., Kokkalis, P., Binietoglou, I., Talianu, C., Belegante, L., Tsaknakis, G., </t>
    </r>
    <r>
      <rPr>
        <b/>
        <u/>
        <sz val="10"/>
        <rFont val="Times New Roman"/>
        <family val="1"/>
      </rPr>
      <t>Cazacu, M. M.</t>
    </r>
    <r>
      <rPr>
        <sz val="10"/>
        <rFont val="Times New Roman"/>
        <family val="1"/>
      </rPr>
      <t>, Vetres, I., &amp; Ilic, L. (2014). Optical, size and mass properties of mixed type aerosols in Greece and Romania as observed by synergy of lidar and sunphotometers in combination with model simulations: A case study. Science of the Total Environment, 500–501, 277–294. https://doi.org/10.1016/j.scitotenv.2014.08.101</t>
    </r>
  </si>
  <si>
    <r>
      <t xml:space="preserve">7. Unga, F., </t>
    </r>
    <r>
      <rPr>
        <b/>
        <u/>
        <sz val="10"/>
        <rFont val="Times New Roman"/>
        <family val="1"/>
      </rPr>
      <t>Cazacu, M. M.</t>
    </r>
    <r>
      <rPr>
        <sz val="10"/>
        <rFont val="Times New Roman"/>
        <family val="1"/>
      </rPr>
      <t>, Timofte, A., Bostan, D., Mortier, A., Dimitriu, D. G., Gurlui, S., &amp; Goloub, P. (2013). Study of tropospheric aerosol types over Iasi , Romania , during summer of 2012. Environmental Engineering and Management Journal, 12(2), 297–303.</t>
    </r>
  </si>
  <si>
    <r>
      <t xml:space="preserve">6. </t>
    </r>
    <r>
      <rPr>
        <b/>
        <u/>
        <sz val="10"/>
        <rFont val="Times New Roman"/>
        <family val="1"/>
      </rPr>
      <t>Cazacu, M. M.</t>
    </r>
    <r>
      <rPr>
        <sz val="10"/>
        <rFont val="Times New Roman"/>
        <family val="1"/>
      </rPr>
      <t>, Timofte, A., Talianu, C., Nicolae, D., Danila, M. N., Unga, F., Dimitriu, D. G., &amp; Gurlui, S. (2012). Grimsvotn Volcano: atmospheric volcanic ash cloud investigations, modelling-forecast and experimental environmental approach upon the Romanian area. Journal of Optoelectronics and Advanced Materials, 14(5–6), 517–522.</t>
    </r>
  </si>
  <si>
    <r>
      <t>5. Vetres, I., Ionel, I.,</t>
    </r>
    <r>
      <rPr>
        <b/>
        <sz val="10"/>
        <rFont val="Times New Roman"/>
        <family val="1"/>
      </rPr>
      <t xml:space="preserve"> </t>
    </r>
    <r>
      <rPr>
        <b/>
        <u/>
        <sz val="10"/>
        <rFont val="Times New Roman"/>
        <family val="1"/>
      </rPr>
      <t>Cazacu, M. M</t>
    </r>
    <r>
      <rPr>
        <sz val="10"/>
        <rFont val="Times New Roman"/>
        <family val="1"/>
      </rPr>
      <t>., &amp; Balin, I. (2012). Necessity of complementary vertically-resolved lidar observation for ground air pollution analysis in Western Romania. Journal of Environmental Protection and Ecology, 13(2), 409–419.</t>
    </r>
  </si>
  <si>
    <r>
      <t xml:space="preserve">4. Timofte, A., </t>
    </r>
    <r>
      <rPr>
        <b/>
        <u/>
        <sz val="10"/>
        <rFont val="Times New Roman"/>
        <family val="1"/>
      </rPr>
      <t>Cazacu, M. M.</t>
    </r>
    <r>
      <rPr>
        <sz val="10"/>
        <rFont val="Times New Roman"/>
        <family val="1"/>
      </rPr>
      <t>, Radulescu, R., Belegante, L., Dimitriu, D. G., &amp; Gurlui, S. (2011). Romanian lidar investigation of the Eyjafjallajokull volcanic ash. Environmental Engineering and Management Journal, 10(1), 91–97.</t>
    </r>
  </si>
  <si>
    <r>
      <t xml:space="preserve">3. </t>
    </r>
    <r>
      <rPr>
        <b/>
        <u/>
        <sz val="10"/>
        <rFont val="Times New Roman"/>
        <family val="1"/>
      </rPr>
      <t>Cazacu, M. M.</t>
    </r>
    <r>
      <rPr>
        <sz val="10"/>
        <rFont val="Times New Roman"/>
        <family val="1"/>
      </rPr>
      <t>, Timofte, A., Balin, I., Dimitriu, D. G., &amp; Gurlui, S. (2011). Complementary atmospheric urban pollution studies in the North-East region of Romania, Iasi county. Environmental Engineering and Management Journal, 10(1), 139–145.</t>
    </r>
  </si>
  <si>
    <r>
      <t xml:space="preserve">2. Covasnianu, A., </t>
    </r>
    <r>
      <rPr>
        <b/>
        <u/>
        <sz val="10"/>
        <rFont val="Times New Roman"/>
        <family val="1"/>
      </rPr>
      <t>Cazacu, M.M.</t>
    </r>
    <r>
      <rPr>
        <sz val="10"/>
        <rFont val="Times New Roman"/>
        <family val="1"/>
      </rPr>
      <t>, Libralesso, N., Galisson, L., Memier, M., &amp; Balin, I. (2007). Digital Terrain Model by airborne LIDAR technique: an essential tool for hydrologic risks assessment. Journal of Optoelectronics and Advanced Materials, 9(11), 3529–3532.</t>
    </r>
  </si>
  <si>
    <r>
      <t>1. Iacomi, F., Apetroaei, N., Calin, G., Zodieriu, Gh.,</t>
    </r>
    <r>
      <rPr>
        <b/>
        <u/>
        <sz val="10"/>
        <rFont val="Times New Roman"/>
        <family val="1"/>
      </rPr>
      <t xml:space="preserve"> Cazacu, M. M.</t>
    </r>
    <r>
      <rPr>
        <sz val="10"/>
        <rFont val="Times New Roman"/>
        <family val="1"/>
      </rPr>
      <t>, Scarlat, C., Goian, V., Menzel, D., Jursic, I., &amp; Schoenes, J. (2007). Structure and surface morphology of Mn-implanted TiO2. Thin Solid Films, 515(16 SPEC. ISS.), 6402–6406. https://doi.org/10.1016/j.tsf.2006.11.188</t>
    </r>
  </si>
  <si>
    <t>Buget TE 145/2020 Lei</t>
  </si>
  <si>
    <t>Buget TE 145/2020 Euro</t>
  </si>
  <si>
    <r>
      <rPr>
        <b/>
        <sz val="10"/>
        <rFont val="Times New Roman"/>
        <family val="1"/>
      </rPr>
      <t>Lucrare citată</t>
    </r>
    <r>
      <rPr>
        <sz val="10"/>
        <rFont val="Times New Roman"/>
        <family val="1"/>
      </rPr>
      <t xml:space="preserve">: 21. Rosu, I.A., Ferrarese, S., Radinschi, I., Ciocan, V., &amp; </t>
    </r>
    <r>
      <rPr>
        <b/>
        <u/>
        <sz val="10"/>
        <rFont val="Times New Roman"/>
        <family val="1"/>
      </rPr>
      <t>Cazacu, M. M.</t>
    </r>
    <r>
      <rPr>
        <sz val="10"/>
        <rFont val="Times New Roman"/>
        <family val="1"/>
      </rPr>
      <t xml:space="preserve"> (2019). Evaluation of Different WRF Parametrizations over the Region of Iasi with Remote Sensing Techniques. Atmosphere, 10(9), Article 559. https://doi.org/doi:10.3390/atmos10090559</t>
    </r>
  </si>
  <si>
    <r>
      <rPr>
        <b/>
        <sz val="10"/>
        <rFont val="Times New Roman"/>
        <family val="1"/>
      </rPr>
      <t xml:space="preserve">Lucrare citată: </t>
    </r>
    <r>
      <rPr>
        <sz val="10"/>
        <rFont val="Times New Roman"/>
        <family val="1"/>
      </rPr>
      <t xml:space="preserve">20. Rosu, I.A., </t>
    </r>
    <r>
      <rPr>
        <b/>
        <u/>
        <sz val="10"/>
        <rFont val="Times New Roman"/>
        <family val="1"/>
      </rPr>
      <t>Cazacu, M.M.,</t>
    </r>
    <r>
      <rPr>
        <sz val="10"/>
        <rFont val="Times New Roman"/>
        <family val="1"/>
      </rPr>
      <t xml:space="preserve"> Prelipceanu, O., &amp; Agop, M. (2019). A Turbulence-Oriented Approach to Retrieve Various Atmospheric Parameters Using Advanced Lidar Data Processing Techniques. Atmosphere, 10(1), Article 38. https://doi.org/10.3390/atmos10010038</t>
    </r>
  </si>
  <si>
    <r>
      <rPr>
        <b/>
        <sz val="10"/>
        <rFont val="Times New Roman"/>
        <family val="1"/>
      </rPr>
      <t xml:space="preserve">Lucrare citată: </t>
    </r>
    <r>
      <rPr>
        <sz val="10"/>
        <rFont val="Times New Roman"/>
        <family val="1"/>
      </rPr>
      <t xml:space="preserve">19. Radinschi, I., Grammenos, T., Rahaman, F., Spanou, A., </t>
    </r>
    <r>
      <rPr>
        <b/>
        <u/>
        <sz val="10"/>
        <rFont val="Times New Roman"/>
        <family val="1"/>
      </rPr>
      <t>Cazacu, M. M.</t>
    </r>
    <r>
      <rPr>
        <sz val="10"/>
        <rFont val="Times New Roman"/>
        <family val="1"/>
      </rPr>
      <t>, Chattopadhyay, S., &amp; Pasqua, A. (2018). Localization of Energy-Momentum for a Black Hole Spacetime Geometry with Constant Topological Euler Density. Advances in High Energy Physics, 2018, Article 5212696. https://doi.org/10.1155/2018/5212696</t>
    </r>
  </si>
  <si>
    <r>
      <rPr>
        <b/>
        <sz val="10"/>
        <rFont val="Times New Roman"/>
        <family val="1"/>
      </rPr>
      <t>Lucrare citată:</t>
    </r>
    <r>
      <rPr>
        <sz val="10"/>
        <rFont val="Times New Roman"/>
        <family val="1"/>
      </rPr>
      <t xml:space="preserve"> 18. Bulai, G., Rusu, O., </t>
    </r>
    <r>
      <rPr>
        <b/>
        <u/>
        <sz val="10"/>
        <rFont val="Times New Roman"/>
        <family val="1"/>
      </rPr>
      <t>Cazacu, M. M.</t>
    </r>
    <r>
      <rPr>
        <sz val="10"/>
        <rFont val="Times New Roman"/>
        <family val="1"/>
      </rPr>
      <t>, Tudorache, F., Chazallon, B., Focsa, C., &amp; Gurlui, S. (2018). Structural, magnetic and humidity sensing properties of rare earth doped cobalt ferrite thin films synthesized by pulsed laser deposition. Journal of Ovonic Research, 14(2), 119–128.</t>
    </r>
  </si>
  <si>
    <r>
      <rPr>
        <b/>
        <sz val="10"/>
        <rFont val="Times New Roman"/>
        <family val="1"/>
      </rPr>
      <t>Lucrare citată:</t>
    </r>
    <r>
      <rPr>
        <sz val="10"/>
        <rFont val="Times New Roman"/>
        <family val="1"/>
      </rPr>
      <t xml:space="preserve"> 17. Cocean, A., Cocean, I., </t>
    </r>
    <r>
      <rPr>
        <b/>
        <u/>
        <sz val="10"/>
        <rFont val="Times New Roman"/>
        <family val="1"/>
      </rPr>
      <t>Cazacu, M. M.</t>
    </r>
    <r>
      <rPr>
        <sz val="10"/>
        <rFont val="Times New Roman"/>
        <family val="1"/>
      </rPr>
      <t xml:space="preserve">, Bulai, G., Iacomi, F., &amp; Gurlui, S. (2018). Atmosphere self-cleaning under humidity conditions and influence of the snowflakes and artificial light interaction for water dissociation simulated by the means of COMSOL. Applied Surface Science, 443, 83–90. </t>
    </r>
  </si>
  <si>
    <r>
      <rPr>
        <b/>
        <sz val="10"/>
        <rFont val="Times New Roman"/>
        <family val="1"/>
      </rPr>
      <t>Lucrare citată:</t>
    </r>
    <r>
      <rPr>
        <sz val="10"/>
        <rFont val="Times New Roman"/>
        <family val="1"/>
      </rPr>
      <t xml:space="preserve"> 13. </t>
    </r>
    <r>
      <rPr>
        <b/>
        <u/>
        <sz val="10"/>
        <rFont val="Times New Roman"/>
        <family val="1"/>
      </rPr>
      <t>Cazacu, M. M.</t>
    </r>
    <r>
      <rPr>
        <sz val="10"/>
        <rFont val="Times New Roman"/>
        <family val="1"/>
      </rPr>
      <t>, Tudose, O., Boscornea, A., Buzdugan, L., Timofte, A., &amp; Nicolae, D. (2017). Vertical and temporal variation of aerosol mass concentration at Magurele – Romania during EMEP / PEGASOS campaign. Romanian Reports in Physics, 69(2), 1–15.</t>
    </r>
  </si>
  <si>
    <r>
      <rPr>
        <b/>
        <sz val="10"/>
        <rFont val="Times New Roman"/>
        <family val="1"/>
      </rPr>
      <t>Lucrare citată:</t>
    </r>
    <r>
      <rPr>
        <sz val="10"/>
        <rFont val="Times New Roman"/>
        <family val="1"/>
      </rPr>
      <t xml:space="preserve"> 14. Banica, A., Bobric, E. D., </t>
    </r>
    <r>
      <rPr>
        <b/>
        <u/>
        <sz val="10"/>
        <rFont val="Times New Roman"/>
        <family val="1"/>
      </rPr>
      <t>Cazacu, M. M</t>
    </r>
    <r>
      <rPr>
        <sz val="10"/>
        <rFont val="Times New Roman"/>
        <family val="1"/>
      </rPr>
      <t>., Timofte, A., Gurlui, S., &amp; Breaban, I. G. G. (2017). Integrated assessment of exposure to traffic-related air pollution in Iasi city, Romania. Environmental Engineering and Management Journal, 16(9), 2147–2163.</t>
    </r>
  </si>
  <si>
    <r>
      <rPr>
        <b/>
        <sz val="10"/>
        <rFont val="Times New Roman"/>
        <family val="1"/>
      </rPr>
      <t>Lucrare citată:</t>
    </r>
    <r>
      <rPr>
        <sz val="10"/>
        <rFont val="Times New Roman"/>
        <family val="1"/>
      </rPr>
      <t xml:space="preserve"> 16. Cocean, A., Pelin, V., </t>
    </r>
    <r>
      <rPr>
        <b/>
        <u/>
        <sz val="10"/>
        <rFont val="Times New Roman"/>
        <family val="1"/>
      </rPr>
      <t>Cazacu, M. M.</t>
    </r>
    <r>
      <rPr>
        <sz val="10"/>
        <rFont val="Times New Roman"/>
        <family val="1"/>
      </rPr>
      <t>, Cocean, I., Sandu, I., Gurlui, S., &amp; Iacomi, F. (2017). Thermal effects induced by laser ablation in non-homogeneous limestone covered by an impurity layer. Applied Surface Science, 424(3), 324–329. https://doi.org/10.1016/j.apsusc.2017.03.172</t>
    </r>
  </si>
  <si>
    <r>
      <rPr>
        <b/>
        <sz val="10"/>
        <rFont val="Times New Roman"/>
        <family val="1"/>
      </rPr>
      <t>Lucrare citată:</t>
    </r>
    <r>
      <rPr>
        <sz val="10"/>
        <rFont val="Times New Roman"/>
        <family val="1"/>
      </rPr>
      <t xml:space="preserve"> 12. </t>
    </r>
    <r>
      <rPr>
        <b/>
        <u/>
        <sz val="10"/>
        <rFont val="Times New Roman"/>
        <family val="1"/>
      </rPr>
      <t>Cazacu, M. M.</t>
    </r>
    <r>
      <rPr>
        <sz val="10"/>
        <rFont val="Times New Roman"/>
        <family val="1"/>
      </rPr>
      <t>, Tudose, O. G., Timofte, A., Rusu, O., Apostol, L., Leontie, L., &amp; Gurlui, S. (2016). A case study of the behavior of aerosol optical properties under the incidence of a Saharan dust intrusion event. Applied Ecology and Environmental Research, 14(3), 183–194. http://dx.doi.org/10.15666/aeer/1403_183194</t>
    </r>
  </si>
  <si>
    <r>
      <rPr>
        <b/>
        <sz val="10"/>
        <rFont val="Times New Roman"/>
        <family val="1"/>
      </rPr>
      <t>Lucrare citată:</t>
    </r>
    <r>
      <rPr>
        <sz val="10"/>
        <rFont val="Times New Roman"/>
        <family val="1"/>
      </rPr>
      <t xml:space="preserve"> 10. Belegante, L., </t>
    </r>
    <r>
      <rPr>
        <b/>
        <u/>
        <sz val="10"/>
        <rFont val="Times New Roman"/>
        <family val="1"/>
      </rPr>
      <t>Cazacu, M. M.</t>
    </r>
    <r>
      <rPr>
        <sz val="10"/>
        <rFont val="Times New Roman"/>
        <family val="1"/>
      </rPr>
      <t>, Timofte, A., Toanca, F., Vasilescu, J., Rusu, M. I., Ajtai, N., Stefanie, H. I., Vetres, I., Ozunu, A., &amp; Gurlui, S. (2015). Case study of the first volcanic ash exercise in Romania using remote sensing techniques. Environmental Engineering and Management Journal, 14(11), 2503–2514.</t>
    </r>
  </si>
  <si>
    <r>
      <rPr>
        <b/>
        <sz val="10"/>
        <rFont val="Times New Roman"/>
        <family val="1"/>
      </rPr>
      <t>Lucrare citată:</t>
    </r>
    <r>
      <rPr>
        <sz val="10"/>
        <rFont val="Times New Roman"/>
        <family val="1"/>
      </rPr>
      <t xml:space="preserve"> 9. </t>
    </r>
    <r>
      <rPr>
        <b/>
        <u/>
        <sz val="10"/>
        <rFont val="Times New Roman"/>
        <family val="1"/>
      </rPr>
      <t>Cazacu, M. M</t>
    </r>
    <r>
      <rPr>
        <sz val="10"/>
        <rFont val="Times New Roman"/>
        <family val="1"/>
      </rPr>
      <t>., Timofte, A., Unga, F., Albina, B., &amp; Gurlui, S. (2015). AERONET data investigation of the aerosol mixtures over Iasi area, One-year time scale overview. Journal of Quantitative Spectroscopy and Radiative Transfer, 153, 57–64. https://doi.org/10.1016/j.jqsrt.2014.09.004</t>
    </r>
  </si>
  <si>
    <r>
      <rPr>
        <b/>
        <sz val="10"/>
        <rFont val="Times New Roman"/>
        <family val="1"/>
      </rPr>
      <t>Lucrare citată:</t>
    </r>
    <r>
      <rPr>
        <sz val="10"/>
        <rFont val="Times New Roman"/>
        <family val="1"/>
      </rPr>
      <t xml:space="preserve"> 8. Papayannis, A., Nicolae, D., Kokkalis, P., Binietoglou, I., Talianu, C., Belegante, L., Tsaknakis, G., </t>
    </r>
    <r>
      <rPr>
        <b/>
        <u/>
        <sz val="10"/>
        <rFont val="Times New Roman"/>
        <family val="1"/>
      </rPr>
      <t>Cazacu, M. M.</t>
    </r>
    <r>
      <rPr>
        <sz val="10"/>
        <rFont val="Times New Roman"/>
        <family val="1"/>
      </rPr>
      <t>, Vetres, I., &amp; Ilic, L. (2014). Optical, size and mass properties of mixed type aerosols in Greece and Romania as observed by synergy of lidar and sunphotometers in combination with model simulations: A case study. Science of the Total Environment, 500–501, 277–294. https://doi.org/10.1016/j.scitotenv.2014.08.101</t>
    </r>
  </si>
  <si>
    <r>
      <rPr>
        <b/>
        <sz val="10"/>
        <rFont val="Times New Roman"/>
        <family val="1"/>
      </rPr>
      <t>Lucrare citată:</t>
    </r>
    <r>
      <rPr>
        <sz val="10"/>
        <rFont val="Times New Roman"/>
        <family val="1"/>
      </rPr>
      <t xml:space="preserve"> 7. Unga, F., </t>
    </r>
    <r>
      <rPr>
        <b/>
        <u/>
        <sz val="10"/>
        <rFont val="Times New Roman"/>
        <family val="1"/>
      </rPr>
      <t>Cazacu, M. M.</t>
    </r>
    <r>
      <rPr>
        <sz val="10"/>
        <rFont val="Times New Roman"/>
        <family val="1"/>
      </rPr>
      <t>, Timofte, A., Bostan, D., Mortier, A., Dimitriu, D. G., Gurlui, S., &amp; Goloub, P. (2013). Study of tropospheric aerosol types over Iasi , Romania , during summer of 2012. Environmental Engineering and Management Journal, 12(2), 297–303.</t>
    </r>
  </si>
  <si>
    <r>
      <rPr>
        <b/>
        <sz val="10"/>
        <rFont val="Times New Roman"/>
        <family val="1"/>
      </rPr>
      <t>Lucrare citată:</t>
    </r>
    <r>
      <rPr>
        <sz val="10"/>
        <rFont val="Times New Roman"/>
        <family val="1"/>
      </rPr>
      <t xml:space="preserve"> 6. </t>
    </r>
    <r>
      <rPr>
        <b/>
        <u/>
        <sz val="10"/>
        <rFont val="Times New Roman"/>
        <family val="1"/>
      </rPr>
      <t>Cazacu, M. M.</t>
    </r>
    <r>
      <rPr>
        <sz val="10"/>
        <rFont val="Times New Roman"/>
        <family val="1"/>
      </rPr>
      <t>, Timofte, A., Talianu, C., Nicolae, D., Danila, M. N., Unga, F., Dimitriu, D. G., &amp; Gurlui, S. (2012). Grimsvotn Volcano: atmospheric volcanic ash cloud investigations, modelling-forecast and experimental environmental approach upon the Romanian area. Journal of Optoelectronics and Advanced Materials, 14(5–6), 517–522.</t>
    </r>
  </si>
  <si>
    <r>
      <rPr>
        <b/>
        <sz val="10"/>
        <rFont val="Times New Roman"/>
        <family val="1"/>
      </rPr>
      <t>Lucrare citată:</t>
    </r>
    <r>
      <rPr>
        <sz val="10"/>
        <rFont val="Times New Roman"/>
        <family val="1"/>
      </rPr>
      <t xml:space="preserve"> 5. Vetres, I., Ionel, I., </t>
    </r>
    <r>
      <rPr>
        <b/>
        <u/>
        <sz val="10"/>
        <rFont val="Times New Roman"/>
        <family val="1"/>
      </rPr>
      <t>Cazacu, M. M.</t>
    </r>
    <r>
      <rPr>
        <sz val="10"/>
        <rFont val="Times New Roman"/>
        <family val="1"/>
      </rPr>
      <t>, &amp; Balin, I. (2012). Necessity of complementary vertically-resolved lidar observation for ground air pollution analysis in Western Romania. Journal of Environmental Protection and Ecology, 13(2), 409–419.</t>
    </r>
  </si>
  <si>
    <r>
      <rPr>
        <b/>
        <sz val="10"/>
        <rFont val="Times New Roman"/>
        <family val="1"/>
      </rPr>
      <t>Lucrare citată:</t>
    </r>
    <r>
      <rPr>
        <sz val="10"/>
        <rFont val="Times New Roman"/>
        <family val="1"/>
      </rPr>
      <t xml:space="preserve"> 4. Timofte, A., </t>
    </r>
    <r>
      <rPr>
        <b/>
        <u/>
        <sz val="10"/>
        <rFont val="Times New Roman"/>
        <family val="1"/>
      </rPr>
      <t>Cazacu, M. M.</t>
    </r>
    <r>
      <rPr>
        <sz val="10"/>
        <rFont val="Times New Roman"/>
        <family val="1"/>
      </rPr>
      <t>, Radulescu, R., Belegante, L., Dimitriu, D. G., &amp; Gurlui, S. (2011). Romanian lidar investigation of the Eyjafjallajokull volcanic ash. Environmental Engineering and Management Journal, 10(1), 91–97.</t>
    </r>
  </si>
  <si>
    <r>
      <rPr>
        <b/>
        <sz val="10"/>
        <rFont val="Times New Roman"/>
        <family val="1"/>
      </rPr>
      <t>Lucrare citată:</t>
    </r>
    <r>
      <rPr>
        <sz val="10"/>
        <rFont val="Times New Roman"/>
        <family val="1"/>
      </rPr>
      <t xml:space="preserve"> 3. </t>
    </r>
    <r>
      <rPr>
        <b/>
        <u/>
        <sz val="10"/>
        <rFont val="Times New Roman"/>
        <family val="1"/>
      </rPr>
      <t>Cazacu, M. M.</t>
    </r>
    <r>
      <rPr>
        <sz val="10"/>
        <rFont val="Times New Roman"/>
        <family val="1"/>
      </rPr>
      <t>, Timofte, A., Balin, I., Dimitriu, D. G., &amp; Gurlui, S. (2011). Complementary atmospheric urban pollution studies in the North-East region of Romania, Iasi county. Environmental Engineering and Management Journal, 10(1), 139–145.</t>
    </r>
  </si>
  <si>
    <r>
      <rPr>
        <b/>
        <sz val="10"/>
        <rFont val="Times New Roman"/>
        <family val="1"/>
      </rPr>
      <t>Lucrare citată:</t>
    </r>
    <r>
      <rPr>
        <sz val="10"/>
        <rFont val="Times New Roman"/>
        <family val="1"/>
      </rPr>
      <t xml:space="preserve"> 2. Covasnianu, A., </t>
    </r>
    <r>
      <rPr>
        <b/>
        <u/>
        <sz val="10"/>
        <rFont val="Times New Roman"/>
        <family val="1"/>
      </rPr>
      <t>Cazacu, M.M.</t>
    </r>
    <r>
      <rPr>
        <sz val="10"/>
        <rFont val="Times New Roman"/>
        <family val="1"/>
      </rPr>
      <t>, Libralesso, N., Galisson, L., Memier, M., &amp; Balin, I. (2007). Digital Terrain Model by airborne LIDAR technique: an essential tool for hydrologic risks assessment. Journal of Optoelectronics and Advanced Materials, 9(11), 3529–3532.</t>
    </r>
  </si>
  <si>
    <r>
      <rPr>
        <b/>
        <sz val="10"/>
        <rFont val="Times New Roman"/>
        <family val="1"/>
      </rPr>
      <t>Lucrare citată:</t>
    </r>
    <r>
      <rPr>
        <sz val="10"/>
        <rFont val="Times New Roman"/>
        <family val="1"/>
      </rPr>
      <t xml:space="preserve"> 1. Iacomi, F., Apetroaei, N., Calin, G., Zodieriu, Gh., </t>
    </r>
    <r>
      <rPr>
        <b/>
        <u/>
        <sz val="10"/>
        <rFont val="Times New Roman"/>
        <family val="1"/>
      </rPr>
      <t>Cazacu, M. M.</t>
    </r>
    <r>
      <rPr>
        <sz val="10"/>
        <rFont val="Times New Roman"/>
        <family val="1"/>
      </rPr>
      <t>, Scarlat, C., Goian, V., Menzel, D., Jursic, I., &amp; Schoenes, J. (2007). Structure and surface morphology of Mn-implanted TiO2. Thin Solid Films, 515(16 SPEC. ISS.), 6402–6406. https://doi.org/10.1016/j.tsf.2006.11.188</t>
    </r>
  </si>
  <si>
    <t>Articol in format pdf</t>
  </si>
  <si>
    <t>https://doi.org/10.3390/atmos12081038</t>
  </si>
  <si>
    <r>
      <rPr>
        <b/>
        <sz val="10"/>
        <rFont val="Times New Roman"/>
        <family val="1"/>
      </rPr>
      <t>Lucrare citată:</t>
    </r>
    <r>
      <rPr>
        <sz val="10"/>
        <rFont val="Times New Roman"/>
        <family val="1"/>
      </rPr>
      <t xml:space="preserve"> 11. Timofte, A., Belegante, L., </t>
    </r>
    <r>
      <rPr>
        <b/>
        <u/>
        <sz val="10"/>
        <rFont val="Times New Roman"/>
        <family val="1"/>
      </rPr>
      <t>Cazacu, M. M.</t>
    </r>
    <r>
      <rPr>
        <sz val="10"/>
        <rFont val="Times New Roman"/>
        <family val="1"/>
      </rPr>
      <t>, Albina, B., Talianu, C., &amp; Gurlui, S. (2015). Study of planetary boundary layer height from LIDAR measurements and ALARO model. Journal of Optoelectronics and Advanced Materials, 17(7–8), 911–917.</t>
    </r>
  </si>
  <si>
    <t>I=AISi/n.ef.</t>
  </si>
  <si>
    <t>P=AISi</t>
  </si>
  <si>
    <t>https://doi.org/10.3389/feart.2021.801020</t>
  </si>
  <si>
    <r>
      <t xml:space="preserve">1. Coman, T. B., </t>
    </r>
    <r>
      <rPr>
        <b/>
        <u/>
        <sz val="10"/>
        <rFont val="Times New Roman"/>
        <family val="1"/>
      </rPr>
      <t>Cazacu, M. M.</t>
    </r>
    <r>
      <rPr>
        <sz val="10"/>
        <rFont val="Times New Roman"/>
        <family val="1"/>
      </rPr>
      <t xml:space="preserve">, Apreotesei, G., Prelipceanu, M., &amp; Radinschi, I. (2021). </t>
    </r>
    <r>
      <rPr>
        <i/>
        <sz val="10"/>
        <rFont val="Times New Roman"/>
        <family val="1"/>
      </rPr>
      <t>In-person versus virtual activities: Assessing the usefulness and impact of simulated experiments, a case study</t>
    </r>
    <r>
      <rPr>
        <sz val="10"/>
        <rFont val="Times New Roman"/>
        <family val="1"/>
      </rPr>
      <t>. Biomedical Engineering Tools for Management for Patients with COVID-19, 73–86, Capitolul 4,
https://doi.org/10.1016/B978-0-12-824473-9.00004-5</t>
    </r>
  </si>
  <si>
    <r>
      <t xml:space="preserve">2. Buzea, C. G., Eva, L., Prelipceanu, M., </t>
    </r>
    <r>
      <rPr>
        <b/>
        <u/>
        <sz val="10"/>
        <rFont val="Times New Roman"/>
        <family val="1"/>
      </rPr>
      <t>Cazacu, M. M.</t>
    </r>
    <r>
      <rPr>
        <sz val="10"/>
        <rFont val="Times New Roman"/>
        <family val="1"/>
      </rPr>
      <t xml:space="preserve">, Garofalide, S., &amp; Agop, M. (2021). </t>
    </r>
    <r>
      <rPr>
        <i/>
        <sz val="10"/>
        <rFont val="Times New Roman"/>
        <family val="1"/>
      </rPr>
      <t>Coronavirus disease COVID-19 tracking the global outbreak. SEIR compartmental model applied to SARS-CoV-2 epidemic in Romania</t>
    </r>
    <r>
      <rPr>
        <sz val="10"/>
        <rFont val="Times New Roman"/>
        <family val="1"/>
      </rPr>
      <t>. Biomedical Engineering Tools for Management for Patients with COVID-19, 87–102, Capitolul 5, https://doi.org/10.1016/B978-0-12-824473-9.00002-1</t>
    </r>
  </si>
  <si>
    <r>
      <t xml:space="preserve">3. Mireștean, C. C., Agop, M., Buzea, C. G., </t>
    </r>
    <r>
      <rPr>
        <b/>
        <u/>
        <sz val="10"/>
        <rFont val="Times New Roman"/>
        <family val="1"/>
      </rPr>
      <t>Cazacu, M. M.</t>
    </r>
    <r>
      <rPr>
        <sz val="10"/>
        <rFont val="Times New Roman"/>
        <family val="1"/>
      </rPr>
      <t xml:space="preserve">, Prelipceanu, M., Iancu, R. I., &amp; Iancu, D. T. (2021). </t>
    </r>
    <r>
      <rPr>
        <i/>
        <sz val="10"/>
        <rFont val="Times New Roman"/>
        <family val="1"/>
      </rPr>
      <t>Radiotherapy challenges in COVID era</t>
    </r>
    <r>
      <rPr>
        <sz val="10"/>
        <rFont val="Times New Roman"/>
        <family val="1"/>
      </rPr>
      <t>. Biomedical Engineering Tools for Management for Patients with COVID-19, 41–72, Capitolul 3, https://doi.org/10.1016/B978-0-12-824473-9.00009-4</t>
    </r>
  </si>
  <si>
    <t>https://doi.org/10.21125/edulearn.2017.1192</t>
  </si>
  <si>
    <t>Contract TE 145/2020 - prima pg</t>
  </si>
  <si>
    <t>https://doi.org/10.3390/fractalfract6050250</t>
  </si>
  <si>
    <t>https://doi.org/10.3390/sym14050900</t>
  </si>
  <si>
    <r>
      <rPr>
        <b/>
        <sz val="10"/>
        <rFont val="Times New Roman"/>
        <family val="1"/>
      </rPr>
      <t>Lucrare citată:</t>
    </r>
    <r>
      <rPr>
        <sz val="10"/>
        <rFont val="Times New Roman"/>
        <family val="1"/>
      </rPr>
      <t xml:space="preserve"> 2. Buzea, C. G., Eva, L., Prelipceanu, M., </t>
    </r>
    <r>
      <rPr>
        <b/>
        <u/>
        <sz val="10"/>
        <rFont val="Times New Roman"/>
        <family val="1"/>
      </rPr>
      <t>Cazacu, M. M.</t>
    </r>
    <r>
      <rPr>
        <sz val="10"/>
        <rFont val="Times New Roman"/>
        <family val="1"/>
      </rPr>
      <t>, Garofalide, S., &amp; Agop, M. (2021). Coronavirus disease COVID-19 tracking the global outbreak. SEIR compartmental model applied to SARS-CoV-2 epidemic in Romania. Biomedical Engineering Tools for Management for Patients with COVID-19, 87–102, Capitolul 5, https://doi.org/10.1016/B978-0-12-824473-9.00002-1</t>
    </r>
  </si>
  <si>
    <t>https://doi.org/10.3390/app13021222</t>
  </si>
  <si>
    <t>https://doi.org/10.3390/fractalfract6120747</t>
  </si>
  <si>
    <r>
      <rPr>
        <b/>
        <u/>
        <sz val="10"/>
        <rFont val="Times New Roman"/>
        <family val="1"/>
      </rPr>
      <t>Lucrare citată:</t>
    </r>
    <r>
      <rPr>
        <sz val="10"/>
        <rFont val="Times New Roman"/>
        <family val="1"/>
      </rPr>
      <t xml:space="preserve"> Danila, M. N., </t>
    </r>
    <r>
      <rPr>
        <b/>
        <sz val="10"/>
        <rFont val="Times New Roman"/>
        <family val="1"/>
      </rPr>
      <t>Cazacu, M. M.</t>
    </r>
    <r>
      <rPr>
        <sz val="10"/>
        <rFont val="Times New Roman"/>
        <family val="1"/>
      </rPr>
      <t>, &amp; Gurlui, S. (2012). Python utility: Laser-atmosphere interaction extended to network data management. 5TH ROMANIA TIER 2 FEDERATION GRID, CLOUD &amp; HIGH PERFORMANCE COMPUTING SCIENCE (RO-LCG), 90–92. http://ieeexplore.ieee.org/articleDetails.jsp?arnumber=6528254</t>
    </r>
  </si>
  <si>
    <r>
      <rPr>
        <b/>
        <sz val="10"/>
        <rFont val="Times New Roman"/>
        <family val="1"/>
      </rPr>
      <t>Lucrare citată:</t>
    </r>
    <r>
      <rPr>
        <sz val="10"/>
        <rFont val="Times New Roman"/>
        <family val="1"/>
      </rPr>
      <t xml:space="preserve"> Luţcanu, M., Munteanu, C., Kicsi, G., Roman, A. M., Croitoru, C. G., Prisecariu, B. A., </t>
    </r>
    <r>
      <rPr>
        <b/>
        <sz val="10"/>
        <rFont val="Times New Roman"/>
        <family val="1"/>
      </rPr>
      <t>Cazacu, M. M.</t>
    </r>
    <r>
      <rPr>
        <sz val="10"/>
        <rFont val="Times New Roman"/>
        <family val="1"/>
      </rPr>
      <t>, Ştirbu, I., Chicet, D. L., &amp; Cimpoeşu, N. (2023). Analysis of water jet cutting of metal-ceramic elements made through atmospheric plasma spraying technique. Materials Today: Proceedings, 72, 550–553. https://doi.org/10.1016/j.matpr.2022.10.037</t>
    </r>
  </si>
  <si>
    <t>Conf. Univ. Dr. Fiz. Ing. CAZACU Marius Mihai</t>
  </si>
  <si>
    <t>https://doi.org/10.1109/LGRS.2025.3557150</t>
  </si>
  <si>
    <t>https://doi.org/10.3390/atmos15030366</t>
  </si>
  <si>
    <t>https://doi.org/10.3390/NANO14040330</t>
  </si>
  <si>
    <t>https://doi.org/10.3390/jfb14070377</t>
  </si>
  <si>
    <r>
      <t xml:space="preserve">5. M. Voiculescu, S. Condurache-Bota, L. Sfîcă, </t>
    </r>
    <r>
      <rPr>
        <b/>
        <u/>
        <sz val="10"/>
        <rFont val="Times New Roman"/>
        <family val="1"/>
      </rPr>
      <t>M.M. Cazacu</t>
    </r>
    <r>
      <rPr>
        <sz val="10"/>
        <rFont val="Times New Roman"/>
        <family val="1"/>
      </rPr>
      <t>, (2020), Teste și întrebări de fizica atmosferei, meteorologie și climatologie, Editura: Ars Longa, ISBN 978-973-148-354-9</t>
    </r>
  </si>
  <si>
    <r>
      <t xml:space="preserve">10. A. Ionce, I.S. Stratulat, A. Timofte, </t>
    </r>
    <r>
      <rPr>
        <b/>
        <u/>
        <sz val="10"/>
        <rFont val="Times New Roman"/>
        <family val="1"/>
      </rPr>
      <t>M.M Cazacu</t>
    </r>
    <r>
      <rPr>
        <sz val="10"/>
        <rFont val="Times New Roman"/>
        <family val="1"/>
      </rPr>
      <t>, Analiza unui areal natural de balneoclimatoterapie: Cacica, Județul Suceava, Capitol din Partea III-a al cărții: Balneclimatologia în România și Republica Moldova, coordonator I.S. Stratulat, Editura Academiei Române, ISBN 978-973-27-3005-8, 2018</t>
    </r>
  </si>
  <si>
    <r>
      <t xml:space="preserve">11. A. Ionce, I.S. Stratulat, </t>
    </r>
    <r>
      <rPr>
        <b/>
        <u/>
        <sz val="10"/>
        <rFont val="Times New Roman"/>
        <family val="1"/>
      </rPr>
      <t>M.M Cazacu</t>
    </r>
    <r>
      <rPr>
        <sz val="10"/>
        <rFont val="Times New Roman"/>
        <family val="1"/>
      </rPr>
      <t xml:space="preserve">, A. Timofte, (2016), </t>
    </r>
    <r>
      <rPr>
        <i/>
        <sz val="10"/>
        <rFont val="Times New Roman"/>
        <family val="1"/>
      </rPr>
      <t>Analiza unui areal natural de balneoclimatoterapie: Cacica, Județul Suceava</t>
    </r>
    <r>
      <rPr>
        <sz val="10"/>
        <rFont val="Times New Roman"/>
        <family val="1"/>
      </rPr>
      <t>, Capitol din Partea III al cartii: Balneclimatologia Românească. Istoric și perspective europene, coordonator I.S. Stratulat, Editura Academiei Române, ISBN 978-973-27-2704-1</t>
    </r>
  </si>
  <si>
    <r>
      <t xml:space="preserve">12. </t>
    </r>
    <r>
      <rPr>
        <b/>
        <u/>
        <sz val="10"/>
        <rFont val="Times New Roman"/>
        <family val="1"/>
      </rPr>
      <t>M.M. Cazacu</t>
    </r>
    <r>
      <rPr>
        <sz val="10"/>
        <rFont val="Times New Roman"/>
        <family val="1"/>
      </rPr>
      <t xml:space="preserve">, A. Timofte, G. Bulai, S. Gurlui, D. Nicolae, A. Nemuc, L. Belegante, C. Radu, (2016), </t>
    </r>
    <r>
      <rPr>
        <i/>
        <sz val="10"/>
        <rFont val="Times New Roman"/>
        <family val="1"/>
      </rPr>
      <t>Advanced optical remote sensors for airborne and spaceborne platforms (DARLIOES)</t>
    </r>
    <r>
      <rPr>
        <sz val="10"/>
        <rFont val="Times New Roman"/>
        <family val="1"/>
      </rPr>
      <t>, Capitol din cartea: Romanian projects and initiatives in support of Earth Observation, p. 37 - 40, Editura Tehnopress, ISBN: 978-606-687-281-2</t>
    </r>
  </si>
  <si>
    <r>
      <t xml:space="preserve">4. Irina Radinschi, </t>
    </r>
    <r>
      <rPr>
        <b/>
        <u/>
        <sz val="10"/>
        <rFont val="Times New Roman"/>
        <family val="1"/>
      </rPr>
      <t>Marius Mihai Cazacu</t>
    </r>
    <r>
      <rPr>
        <sz val="10"/>
        <rFont val="Times New Roman"/>
        <family val="1"/>
      </rPr>
      <t xml:space="preserve"> - Physics 1 Quizzes - Performantica, Iasi, 2023, ISBN: 9786303280615</t>
    </r>
  </si>
  <si>
    <r>
      <t xml:space="preserve">6. Capitol din “Îndrumar de lucrări practice pentru disciplina Fizică”, Ed. Performantica, 2023, ISBN: 978-630-328-060-8: </t>
    </r>
    <r>
      <rPr>
        <b/>
        <u/>
        <sz val="10"/>
        <rFont val="Times New Roman"/>
        <family val="1"/>
      </rPr>
      <t>M. M. Cazacu</t>
    </r>
    <r>
      <rPr>
        <sz val="10"/>
        <rFont val="Times New Roman"/>
        <family val="1"/>
      </rPr>
      <t>, Studiul proprietăților elastice. Studiul oscilațiilor.</t>
    </r>
  </si>
  <si>
    <r>
      <t xml:space="preserve">7. Capitol din “Îndrumar de lucrări practice pentru disciplina Fizică”, Ed. Performantica, 2023, ISBN: 978-630-328-060-8: </t>
    </r>
    <r>
      <rPr>
        <b/>
        <u/>
        <sz val="10"/>
        <rFont val="Times New Roman"/>
        <family val="1"/>
      </rPr>
      <t>M. M. Cazacu</t>
    </r>
    <r>
      <rPr>
        <sz val="10"/>
        <rFont val="Times New Roman"/>
        <family val="1"/>
      </rPr>
      <t>, I. Radinschi, Oscilații amortizate. Oscilații forțate. Pendulul lui Pohl.</t>
    </r>
  </si>
  <si>
    <r>
      <t xml:space="preserve">8. Capitol din “Îndrumar de lucrări practice pentru disciplina Fizică”, Ed. Performantica, 2023, ISBN: 978-630-328-060-8: </t>
    </r>
    <r>
      <rPr>
        <b/>
        <u/>
        <sz val="10"/>
        <rFont val="Times New Roman"/>
        <family val="1"/>
      </rPr>
      <t>M. M. Cazacu</t>
    </r>
    <r>
      <rPr>
        <sz val="10"/>
        <rFont val="Times New Roman"/>
        <family val="1"/>
      </rPr>
      <t>, I. Radinschi, Studiul fenomenelor specifice undelor electromagnetice. Microundele.</t>
    </r>
  </si>
  <si>
    <r>
      <t xml:space="preserve">9. Capitol din “Îndrumar de lucrări practice pentru disciplina Fizică”, Ed. Performantica, 2023, ISBN: 978-630-328-060-8: </t>
    </r>
    <r>
      <rPr>
        <b/>
        <u/>
        <sz val="10"/>
        <rFont val="Times New Roman"/>
        <family val="1"/>
      </rPr>
      <t>M. M. Cazacu</t>
    </r>
    <r>
      <rPr>
        <sz val="10"/>
        <rFont val="Times New Roman"/>
        <family val="1"/>
      </rPr>
      <t>, Experimentul Franck și Hertz. Determinarea primului potențial de excitare la atomii de neon.</t>
    </r>
  </si>
  <si>
    <t>https://doi.org/10.3390/ATMOS16111247</t>
  </si>
  <si>
    <t>https://doi.org/10.3390/ENVIRONMENTS12080285</t>
  </si>
  <si>
    <t>https://doi.org/10.3390/ENVIRONMENTS12100373</t>
  </si>
  <si>
    <t>https://doi.org/10.3390/atmos14091366</t>
  </si>
  <si>
    <t>https://doi.org/10.24425/amm.2022.141048</t>
  </si>
  <si>
    <t>https://doi.org/10.24425/amm.2022.137780</t>
  </si>
  <si>
    <t>https://doi.org/10.24425/amm.2022.137794</t>
  </si>
  <si>
    <t>https://www.chalcogen.ro/119_%20BulaiG.pdf</t>
  </si>
  <si>
    <t>https://rrp.nipne.ro/2017/AN706.pdf</t>
  </si>
  <si>
    <t>https://joam.inoe.ro/articles/study-of-planetary-boundary-layer-height-from-lidar-measurements-and-alaro-model/fulltext</t>
  </si>
  <si>
    <t>https://joam.inoe.ro/articles/grimsvotn-volcano-atmospheric-volcanic-ash-cloud-investigations-modelling-forecast-and-experimental-environmental-approach-upon-the-romanian-area/fulltext</t>
  </si>
  <si>
    <t>https://joam.inoe.ro/articles/digital-terrain-model-by-airborne-lidar-technique-an-essential-tool-for-hydrologic-risks-assessment/fulltext</t>
  </si>
  <si>
    <r>
      <t>13. Dragoi (Oniu), L., Breabăn, I. G., &amp;</t>
    </r>
    <r>
      <rPr>
        <b/>
        <sz val="10"/>
        <rFont val="Times New Roman"/>
        <family val="1"/>
      </rPr>
      <t xml:space="preserve"> Cazacu, M. M. </t>
    </r>
    <r>
      <rPr>
        <sz val="10"/>
        <rFont val="Times New Roman"/>
        <family val="1"/>
      </rPr>
      <t>(2023). 2017 – 2020 trends of particulate matter PM10 concentrations in the cities of Suceava and Botoșani. Present Environment and Sustainable Development, 17(1), 335–349.</t>
    </r>
  </si>
  <si>
    <r>
      <t xml:space="preserve">15. Pelin, V., Rusu, O., </t>
    </r>
    <r>
      <rPr>
        <b/>
        <u/>
        <sz val="10"/>
        <rFont val="Times New Roman"/>
        <family val="1"/>
      </rPr>
      <t>Cazacu, M. M.</t>
    </r>
    <r>
      <rPr>
        <sz val="10"/>
        <rFont val="Times New Roman"/>
        <family val="1"/>
      </rPr>
      <t xml:space="preserve">, Gurlui, S., Sandu, A. V., Radinschi, I., Ciocan, V., &amp; Sandu, I. (2018). </t>
    </r>
    <r>
      <rPr>
        <i/>
        <sz val="10"/>
        <rFont val="Times New Roman"/>
        <family val="1"/>
      </rPr>
      <t>Assessment of Hydrophobic Coating on Porous Calcareous Rocks Surface Exposed in Urban Ambient Air Pollution</t>
    </r>
    <r>
      <rPr>
        <sz val="10"/>
        <rFont val="Times New Roman"/>
        <family val="1"/>
      </rPr>
      <t>. IOP Conference Series: Materials Science and Engineering, 374(1), 012091. https://doi.org/10.1088/1757-899X/374/1/012091</t>
    </r>
  </si>
  <si>
    <r>
      <t xml:space="preserve">16. Radinschi, I., Fratiman, V., </t>
    </r>
    <r>
      <rPr>
        <b/>
        <u/>
        <sz val="10"/>
        <rFont val="Times New Roman"/>
        <family val="1"/>
      </rPr>
      <t>Cazacu, M. M.</t>
    </r>
    <r>
      <rPr>
        <sz val="10"/>
        <rFont val="Times New Roman"/>
        <family val="1"/>
      </rPr>
      <t>, Ciocan, V., &amp; Covatariu, G. (2018).</t>
    </r>
    <r>
      <rPr>
        <i/>
        <sz val="10"/>
        <rFont val="Times New Roman"/>
        <family val="1"/>
      </rPr>
      <t xml:space="preserve"> Javascript computer simulation for damped oscillations in a series RLC circuit, a tool to improve students’ learning</t>
    </r>
    <r>
      <rPr>
        <sz val="10"/>
        <rFont val="Times New Roman"/>
        <family val="1"/>
      </rPr>
      <t>. Proceedings of EDULEARN18 Conference, (pp. 6015–6024).
https://doi.org/10.21125/edulearn.2018.1438</t>
    </r>
  </si>
  <si>
    <r>
      <t xml:space="preserve">17. Radinschi, I., </t>
    </r>
    <r>
      <rPr>
        <b/>
        <u/>
        <sz val="10"/>
        <rFont val="Times New Roman"/>
        <family val="1"/>
      </rPr>
      <t>Cazacu, M. M.</t>
    </r>
    <r>
      <rPr>
        <sz val="10"/>
        <rFont val="Times New Roman"/>
        <family val="1"/>
      </rPr>
      <t xml:space="preserve">, Covatariu, G., Ciocan, V., Verdes, M., &amp; Helepciuc (Gradinaru), C. M. (2018). </t>
    </r>
    <r>
      <rPr>
        <i/>
        <sz val="10"/>
        <rFont val="Times New Roman"/>
        <family val="1"/>
      </rPr>
      <t>The effect of the use of computer simulations and virtual physics laboratory in gender performance of physics learning</t>
    </r>
    <r>
      <rPr>
        <sz val="10"/>
        <rFont val="Times New Roman"/>
        <family val="1"/>
      </rPr>
      <t>. ICERI Proceedings (pp. 0549–0555). https://doi.org/10.21125/iceri.2018.1112</t>
    </r>
  </si>
  <si>
    <r>
      <t xml:space="preserve">18. Gurlui, S., </t>
    </r>
    <r>
      <rPr>
        <b/>
        <u/>
        <sz val="10"/>
        <rFont val="Times New Roman"/>
        <family val="1"/>
      </rPr>
      <t>Cazacu, M. M.</t>
    </r>
    <r>
      <rPr>
        <sz val="10"/>
        <rFont val="Times New Roman"/>
        <family val="1"/>
      </rPr>
      <t xml:space="preserve">, Timofte, A., Rusu, O., Bulai, G., &amp; Dimitriu, D. (2018). </t>
    </r>
    <r>
      <rPr>
        <i/>
        <sz val="10"/>
        <rFont val="Times New Roman"/>
        <family val="1"/>
      </rPr>
      <t>Space- and time-resolved Raman and breakdown spectroscopy: Advanced lidar techniques</t>
    </r>
    <r>
      <rPr>
        <sz val="10"/>
        <rFont val="Times New Roman"/>
        <family val="1"/>
      </rPr>
      <t>. EPJ Web of Conferences, 176, Article no. 01028, (pp. 1–4). https://doi.org/10.1051/epjconf/201817601028</t>
    </r>
  </si>
  <si>
    <r>
      <t xml:space="preserve">19. </t>
    </r>
    <r>
      <rPr>
        <b/>
        <u/>
        <sz val="10"/>
        <rFont val="Times New Roman"/>
        <family val="1"/>
      </rPr>
      <t>Cazacu, M. M.</t>
    </r>
    <r>
      <rPr>
        <sz val="10"/>
        <rFont val="Times New Roman"/>
        <family val="1"/>
      </rPr>
      <t xml:space="preserve">, Tudose, O., Balanici, D., &amp; Balin, I. (2018). </t>
    </r>
    <r>
      <rPr>
        <i/>
        <sz val="10"/>
        <rFont val="Times New Roman"/>
        <family val="1"/>
      </rPr>
      <t>Research and development of commercial lidar systems in Romania: Critical review of the ESYRO lidar systems developed by SC Enviroscopy SRL (ESYRO)</t>
    </r>
    <r>
      <rPr>
        <sz val="10"/>
        <rFont val="Times New Roman"/>
        <family val="1"/>
      </rPr>
      <t>. EPJ Web of Conferences, Vol. 176, Article no. 11005, (pp. 1–4). https://doi.org/10.1051/epjconf/201817611005</t>
    </r>
  </si>
  <si>
    <r>
      <t xml:space="preserve">20. Pelin, V., Rusu, O., Sandu, I. G., Vasilache, V., Gurlui, S., Sandu, A. V., </t>
    </r>
    <r>
      <rPr>
        <b/>
        <u/>
        <sz val="10"/>
        <rFont val="Times New Roman"/>
        <family val="1"/>
      </rPr>
      <t>Cazacu, M. M.</t>
    </r>
    <r>
      <rPr>
        <sz val="10"/>
        <rFont val="Times New Roman"/>
        <family val="1"/>
      </rPr>
      <t xml:space="preserve"> &amp; Sandu, I. G. G. (2017). </t>
    </r>
    <r>
      <rPr>
        <i/>
        <sz val="10"/>
        <rFont val="Times New Roman"/>
        <family val="1"/>
      </rPr>
      <t>Approaching on Colorimetric Change of Porous Calcareous Rocks Exposed in Urban Environmental Conditions from Iasi - Romania</t>
    </r>
    <r>
      <rPr>
        <sz val="10"/>
        <rFont val="Times New Roman"/>
        <family val="1"/>
      </rPr>
      <t>. IOP Conference Series-Materials Science and Engineering, Vol. 209, Issue 1, Article no.  012080 (pp.:1 - 8). https://doi.org/10.1088/1757-899X/209/1/012080</t>
    </r>
  </si>
  <si>
    <r>
      <t xml:space="preserve">21. Covatariu, G., </t>
    </r>
    <r>
      <rPr>
        <b/>
        <u/>
        <sz val="10"/>
        <rFont val="Times New Roman"/>
        <family val="1"/>
      </rPr>
      <t>Cazacu, M. M.</t>
    </r>
    <r>
      <rPr>
        <sz val="10"/>
        <rFont val="Times New Roman"/>
        <family val="1"/>
      </rPr>
      <t xml:space="preserve">, Radinschi, I., Ciocan, V., Fratiman, V., &amp; Turcanu, F. E. (2017). </t>
    </r>
    <r>
      <rPr>
        <i/>
        <sz val="10"/>
        <rFont val="Times New Roman"/>
        <family val="1"/>
      </rPr>
      <t>Statistical survey of the outcome of effective use of computer simulations in students learning</t>
    </r>
    <r>
      <rPr>
        <sz val="10"/>
        <rFont val="Times New Roman"/>
        <family val="1"/>
      </rPr>
      <t>. EDULEARN Proceedings: 9th International Conference on Education and New Learning Technologies (EDULEARN17), (pp. 887–893). ISBN 978-84-697-3777-4.</t>
    </r>
  </si>
  <si>
    <r>
      <t xml:space="preserve">22. Albina, B., </t>
    </r>
    <r>
      <rPr>
        <b/>
        <u/>
        <sz val="10"/>
        <rFont val="Times New Roman"/>
        <family val="1"/>
      </rPr>
      <t>Cazacu, M. M.</t>
    </r>
    <r>
      <rPr>
        <sz val="10"/>
        <rFont val="Times New Roman"/>
        <family val="1"/>
      </rPr>
      <t xml:space="preserve">, Timofte, A., Dimitriu, D. G., &amp; Gurlui, S. O. (2014). </t>
    </r>
    <r>
      <rPr>
        <i/>
        <sz val="10"/>
        <rFont val="Times New Roman"/>
        <family val="1"/>
      </rPr>
      <t>Studies of planetary boundary layer by infrared thermal imagery</t>
    </r>
    <r>
      <rPr>
        <sz val="10"/>
        <rFont val="Times New Roman"/>
        <family val="1"/>
      </rPr>
      <t>. AIP Conference Proceedings, 1634(174), (pp. 174–179). https://doi.org/10.1063/1.4903034</t>
    </r>
  </si>
  <si>
    <r>
      <t xml:space="preserve">23. </t>
    </r>
    <r>
      <rPr>
        <b/>
        <sz val="10"/>
        <rFont val="Times New Roman"/>
        <family val="1"/>
      </rPr>
      <t>PN-III-P1-1.1-TE-2019-1921, nr. 145/2020</t>
    </r>
    <r>
      <rPr>
        <sz val="10"/>
        <rFont val="Times New Roman"/>
        <family val="1"/>
      </rPr>
      <t>, Studii de spectroscopie și imagistică la nano-scală a
aerosolilor atmosferici pentru a determina influența lor asupra parametrilor optici, noiembrie 2020 – octombrie 2021 (curs euro mediu 2020 - 4.8371 ron - https://www.cursbnr.ro/curs-valutar-mediu)</t>
    </r>
  </si>
  <si>
    <t>https://doi.org/10.47743/pesd2023171023</t>
  </si>
  <si>
    <t>https://joam.inoe.ro/articles/mineral-dust-intrusions-in-southeastern-romania-insights-from-seventeen-years-of-sun-photometer-data/fulltext</t>
  </si>
  <si>
    <r>
      <t xml:space="preserve">14. Ciocan, G., Nemuc, A., Belegante, L., &amp; </t>
    </r>
    <r>
      <rPr>
        <b/>
        <sz val="10"/>
        <rFont val="Times New Roman"/>
        <family val="1"/>
      </rPr>
      <t>Cazacu, M. M.</t>
    </r>
    <r>
      <rPr>
        <sz val="10"/>
        <rFont val="Times New Roman"/>
        <family val="1"/>
      </rPr>
      <t xml:space="preserve"> (2025). Mineral dust intrusions in Southeastern Romania: insights from seventeen years of sun photometer data. Journal of Optoelectronics and Advanced Materials, 27(July-August 2025), 354–367.</t>
    </r>
  </si>
  <si>
    <t>https://doi.org/https://doi.org/10.5194/amt-19-1179-2026</t>
  </si>
  <si>
    <t>https://ijcs.ro/public/IJCS-20-75_Cazacu.pdf</t>
  </si>
  <si>
    <r>
      <t>22.</t>
    </r>
    <r>
      <rPr>
        <b/>
        <sz val="10"/>
        <rFont val="Times New Roman"/>
        <family val="1"/>
      </rPr>
      <t xml:space="preserve"> Cazacu, M. M.</t>
    </r>
    <r>
      <rPr>
        <sz val="10"/>
        <rFont val="Times New Roman"/>
        <family val="1"/>
      </rPr>
      <t>, Pelin, V., Radinschi, I., Sandu, I., Ciocan, V., Sandu, I. G., &amp; Gurlui, S. (2020). Effects of meteorological factors on the hydrophobization of specific calcareous geomaterials from Repedea - Iasi area, under the urban ambiental air exposure. International Journal of Conservation Science, 11(4), 1019–1030.</t>
    </r>
  </si>
  <si>
    <r>
      <t xml:space="preserve">23. Țîmpu, S., Sfîcă, L., Dobri, R.V., </t>
    </r>
    <r>
      <rPr>
        <b/>
        <u/>
        <sz val="10"/>
        <rFont val="Times New Roman"/>
        <family val="1"/>
      </rPr>
      <t>Cazacu, M.M.</t>
    </r>
    <r>
      <rPr>
        <sz val="10"/>
        <rFont val="Times New Roman"/>
        <family val="1"/>
      </rPr>
      <t>, Nita, A.I., &amp; Birsan, M.V. (2020). Tropospheric Dust and Associated Atmospheric Circulations over the Mediterranean Region with Focus on Romania’s Territory. Atmosphere, 11(4), Article 349. https://doi.org/10.3390/atmos11040349</t>
    </r>
  </si>
  <si>
    <r>
      <t xml:space="preserve">24. Roșu, A. I., </t>
    </r>
    <r>
      <rPr>
        <b/>
        <u/>
        <sz val="10"/>
        <rFont val="Times New Roman"/>
        <family val="1"/>
      </rPr>
      <t>Cazacu, M. M.</t>
    </r>
    <r>
      <rPr>
        <sz val="10"/>
        <rFont val="Times New Roman"/>
        <family val="1"/>
      </rPr>
      <t>, Ghenadi, S. A., Bibere, L., &amp; Agop, M. (2020). On a multifractal approach of turbulent atmosphere dynamics. Frontiers in Earth Science, 8, Article 216. https://doi.org/10.3389/feart.2020.00216</t>
    </r>
  </si>
  <si>
    <r>
      <t xml:space="preserve">25. Radinschi, I., Grammenos, T., Rahaman, F., </t>
    </r>
    <r>
      <rPr>
        <b/>
        <u/>
        <sz val="10"/>
        <rFont val="Times New Roman"/>
        <family val="1"/>
      </rPr>
      <t>Cazacu, M. M.</t>
    </r>
    <r>
      <rPr>
        <sz val="10"/>
        <rFont val="Times New Roman"/>
        <family val="1"/>
      </rPr>
      <t>, Spanou, A., &amp; Chakraborty, J. (2020). On the energy of a non-singular black hole solution satisfying the weak energy condition. Universe, 6(10), Article 169. https://doi.org/10.3390/universe6100169</t>
    </r>
  </si>
  <si>
    <r>
      <t xml:space="preserve">26. Radinschi, I., Sahoo, P. K., Grammenos, T., Chattopadhyay, S., &amp; </t>
    </r>
    <r>
      <rPr>
        <b/>
        <u/>
        <sz val="10"/>
        <rFont val="Times New Roman"/>
        <family val="1"/>
      </rPr>
      <t>Cazacu, M.M.</t>
    </r>
    <r>
      <rPr>
        <sz val="10"/>
        <rFont val="Times New Roman"/>
        <family val="1"/>
      </rPr>
      <t xml:space="preserve"> (2020). Localization of Energy and Momentum in an Asymptotically Reissner-Nordström Non-Singular Black Hole Space-Time Geometry. Universe, 6(5), Article 69. https://doi.org/10.3390/universe6050069</t>
    </r>
  </si>
  <si>
    <r>
      <t xml:space="preserve">27. Radinschi, I., Grammenos, T., Sahoo, P. K., Chattopadhyay, S., &amp; </t>
    </r>
    <r>
      <rPr>
        <b/>
        <u/>
        <sz val="10"/>
        <rFont val="Times New Roman"/>
        <family val="1"/>
      </rPr>
      <t>Cazacu, M. M.</t>
    </r>
    <r>
      <rPr>
        <sz val="10"/>
        <rFont val="Times New Roman"/>
        <family val="1"/>
      </rPr>
      <t xml:space="preserve"> (2021). Einstein and Møller energies of a particular asymptotically Reissner–Nordström non-singular black hole solution. Astronomische Nachrichten. https://doi.org/10.1002/asna.202113917</t>
    </r>
  </si>
  <si>
    <r>
      <t xml:space="preserve">28. Radinschi, I., Grammenos, T., Chakraborty, G., Chattopadhyay, S., &amp; </t>
    </r>
    <r>
      <rPr>
        <b/>
        <u/>
        <sz val="10"/>
        <rFont val="Times New Roman"/>
        <family val="1"/>
      </rPr>
      <t>Cazacu, M. M.</t>
    </r>
    <r>
      <rPr>
        <sz val="10"/>
        <rFont val="Times New Roman"/>
        <family val="1"/>
      </rPr>
      <t xml:space="preserve"> (2021). Einstein and Møller Energy-Momentum Distributions for the Static Regular Simpson–Visser Space-Time. Symmetry, 13(9), Article 1622. https://doi.org/10.3390/sym13091622</t>
    </r>
  </si>
  <si>
    <r>
      <t xml:space="preserve">29. Roşu, I. A., </t>
    </r>
    <r>
      <rPr>
        <b/>
        <u/>
        <sz val="10"/>
        <rFont val="Times New Roman"/>
        <family val="1"/>
      </rPr>
      <t>Cazacu, M. M.</t>
    </r>
    <r>
      <rPr>
        <sz val="10"/>
        <rFont val="Times New Roman"/>
        <family val="1"/>
      </rPr>
      <t>, &amp; Agop, M. (2021). Multifractal model of atmospheric turbulence applied to elastic lidar data. Atmosphere, 12(2), 1–25. https://doi.org/10.3390/atmos12020226</t>
    </r>
  </si>
  <si>
    <r>
      <t xml:space="preserve">30. Roșu, I., Nica, D., </t>
    </r>
    <r>
      <rPr>
        <b/>
        <u/>
        <sz val="10"/>
        <rFont val="Times New Roman"/>
        <family val="1"/>
      </rPr>
      <t>Cazacu, M. M.</t>
    </r>
    <r>
      <rPr>
        <sz val="10"/>
        <rFont val="Times New Roman"/>
        <family val="1"/>
      </rPr>
      <t>, &amp; Agop, M. (2021). Towards Possible Laminar Channels through Turbulent Atmospheres in a Multifractal Paradigm. Atmosphere, 12(8), Article 1038. https://doi.org/10.3390/atmos12081038</t>
    </r>
  </si>
  <si>
    <r>
      <t xml:space="preserve">31. Roșu, I. A., Nica, D. C., </t>
    </r>
    <r>
      <rPr>
        <b/>
        <u/>
        <sz val="10"/>
        <rFont val="Times New Roman"/>
        <family val="1"/>
      </rPr>
      <t>Cazacu, M. M.</t>
    </r>
    <r>
      <rPr>
        <sz val="10"/>
        <rFont val="Times New Roman"/>
        <family val="1"/>
      </rPr>
      <t>, &amp; Agop, M. (2022). Cellular Self-Structuring and Turbulent Behaviors in Atmospheric Laminar Channels. Frontiers in Earth Science, 9, 1344. https://doi.org/10.3389/FEART.2021.801020</t>
    </r>
  </si>
  <si>
    <r>
      <t xml:space="preserve">32. Nica, D.-C., </t>
    </r>
    <r>
      <rPr>
        <b/>
        <sz val="10"/>
        <rFont val="Times New Roman"/>
        <family val="1"/>
      </rPr>
      <t>Cazacu, M.-M</t>
    </r>
    <r>
      <rPr>
        <sz val="10"/>
        <rFont val="Times New Roman"/>
        <family val="1"/>
      </rPr>
      <t>., Constantin, D.-E., Nedeff, V., Nedeff, F., Vasincu, D., Roșu, I.-A., &amp; Agop, M. (2022). Boundary Layer via Multifractal Mass Conductivity through Remote Sensing Data in Atmospheric Dynamics. Fractal and Fractional, Vol. 6, Page 250, 6(5), 250. https://doi.org/10.3390/FRACTALFRACT6050250</t>
    </r>
  </si>
  <si>
    <r>
      <t xml:space="preserve">33. Radinschi, I., Grammenos, T., Spanou, A., Chattopadhyay, S., &amp; </t>
    </r>
    <r>
      <rPr>
        <b/>
        <sz val="10"/>
        <rFont val="Times New Roman"/>
        <family val="1"/>
      </rPr>
      <t xml:space="preserve">Cazacu, M. M. </t>
    </r>
    <r>
      <rPr>
        <sz val="10"/>
        <rFont val="Times New Roman"/>
        <family val="1"/>
      </rPr>
      <t>(2022). Landau-Lifshitz and Weinberg Energy Distributions for the Static Regular Simpson-Visser Space-Time Geometry. Symmetry 2022, Vol. 14, Page 900, 14(5), 900. https://doi.org/10.3390/SYM14050900</t>
    </r>
  </si>
  <si>
    <r>
      <t>34.</t>
    </r>
    <r>
      <rPr>
        <b/>
        <sz val="10"/>
        <rFont val="Times New Roman"/>
        <family val="1"/>
      </rPr>
      <t xml:space="preserve"> Cazacu, M. M</t>
    </r>
    <r>
      <rPr>
        <sz val="10"/>
        <rFont val="Times New Roman"/>
        <family val="1"/>
      </rPr>
      <t>., Roșu, I. A., Bibire, L., Vasincu, D., Rotundu, A. M., &amp; Agop, M. (2022). Theoretical and Experimental Designs of the Planetary Boundary Layer Dynamics through a Multifractal Theory of Motion. Fractal and Fractional, 6(12). https://doi.org/10.3390/fractalfract6120747</t>
    </r>
  </si>
  <si>
    <r>
      <t xml:space="preserve">35. Panaghie, C., Cimpoesu, N., Benchea, M., Roman, A., Manole, V., Alexandru, A., Cimpoesu, R., </t>
    </r>
    <r>
      <rPr>
        <b/>
        <sz val="10"/>
        <rFont val="Times New Roman"/>
        <family val="1"/>
      </rPr>
      <t>Cazacu, M. M</t>
    </r>
    <r>
      <rPr>
        <sz val="10"/>
        <rFont val="Times New Roman"/>
        <family val="1"/>
      </rPr>
      <t>., Wnuk, I., &amp; Zegan, G. (2022). “In-vitro” Tests on New Biodegradable Metallic Material Based on ZnMgY. Archives of Metallurgy and Materials, 67(2), 587–594.</t>
    </r>
  </si>
  <si>
    <r>
      <t xml:space="preserve">36. Luțcanu, M., Coteață, M., Bernevig, M. A., Nechifor, C. D., </t>
    </r>
    <r>
      <rPr>
        <b/>
        <sz val="10"/>
        <rFont val="Times New Roman"/>
        <family val="1"/>
      </rPr>
      <t>Cazacu, M. M</t>
    </r>
    <r>
      <rPr>
        <sz val="10"/>
        <rFont val="Times New Roman"/>
        <family val="1"/>
      </rPr>
      <t>., Paraschiv, P., Istrate, B., Bădărău, G., Sandu, I. G., &amp; Cimpoeșu, N. (2022). Obtaining and Analyzing the Al2O3-ZrO2 Ceramic Layers on Metallic Substrate. Archives of Metallurgy and Materials, 67(2), 479–485.</t>
    </r>
  </si>
  <si>
    <r>
      <t xml:space="preserve">37. Roman, A. M., Chelariu, R., Cimpoesu, R., Stirbu, I., Ionita, I., </t>
    </r>
    <r>
      <rPr>
        <b/>
        <sz val="10"/>
        <rFont val="Times New Roman"/>
        <family val="1"/>
      </rPr>
      <t>Cazacu, M. M</t>
    </r>
    <r>
      <rPr>
        <sz val="10"/>
        <rFont val="Times New Roman"/>
        <family val="1"/>
      </rPr>
      <t>., Prisecariu, B. A., Cimpoesu, N., Pietrusiewicz, P., &amp; Sodor, A. (2022). Analysis of the corrosion rate of FeMn-Si biodegradable material. Archives of Metallurgy and Materials, 67(4), 1243–1250. https://doi.org/10.24425/amm.2022.141048</t>
    </r>
  </si>
  <si>
    <r>
      <t xml:space="preserve">38. Tanasa, I., </t>
    </r>
    <r>
      <rPr>
        <b/>
        <sz val="10"/>
        <rFont val="Times New Roman"/>
        <family val="1"/>
      </rPr>
      <t>Cazacu, M.</t>
    </r>
    <r>
      <rPr>
        <sz val="10"/>
        <rFont val="Times New Roman"/>
        <family val="1"/>
      </rPr>
      <t>, &amp; Sluser, B. (2023). Air Quality Integrated Assessment: Environmental Impacts, Risks and Human Health Hazards. Applied Sciences (Switzerland), 13(2). https://doi.org/10.3390/app13021222</t>
    </r>
  </si>
  <si>
    <r>
      <t>39. Bostan, D., Miclăuș, I., Apetroaie, C., Voiculescu, M., Timofte, A., &amp;</t>
    </r>
    <r>
      <rPr>
        <b/>
        <sz val="10"/>
        <rFont val="Times New Roman"/>
        <family val="1"/>
      </rPr>
      <t xml:space="preserve"> Cazacu, M.-M.</t>
    </r>
    <r>
      <rPr>
        <sz val="10"/>
        <rFont val="Times New Roman"/>
        <family val="1"/>
      </rPr>
      <t xml:space="preserve"> (2023). Long-Range Transport Analysis Based on Eastern Atmospheric Circulation and Its Impact on the Dust Event over Moldavia , Romania in August 2022 Circulation and Its Impact on the Dust Event over Moldavia ,. Atmosphere, 14(August), 1366.</t>
    </r>
  </si>
  <si>
    <r>
      <t xml:space="preserve">40. Roman, A. M., Cimpoeșu, R., Pricop, B., Lohan, N. M., </t>
    </r>
    <r>
      <rPr>
        <b/>
        <sz val="10"/>
        <rFont val="Times New Roman"/>
        <family val="1"/>
      </rPr>
      <t>Cazacu, M. M.</t>
    </r>
    <r>
      <rPr>
        <sz val="10"/>
        <rFont val="Times New Roman"/>
        <family val="1"/>
      </rPr>
      <t xml:space="preserve">, Bujoreanu, L. G., Panaghie, C., Zegan, G., Cimpoeșu, N., &amp; Murariu, A. M. (2023). Influence of Dynamic Strain Sweep on the Degradation Behavior of FeMnSi–Ag Shape Memory Alloys. Journal of Functional Biomaterials, 14(7), 377. </t>
    </r>
  </si>
  <si>
    <r>
      <t xml:space="preserve">41. Roman, A.-M., Cimpoeșu, R., Pricop, B., </t>
    </r>
    <r>
      <rPr>
        <b/>
        <sz val="10"/>
        <rFont val="Times New Roman"/>
        <family val="1"/>
      </rPr>
      <t>Cazacu, M. M.</t>
    </r>
    <r>
      <rPr>
        <sz val="10"/>
        <rFont val="Times New Roman"/>
        <family val="1"/>
      </rPr>
      <t xml:space="preserve">, Zegan, G., Istrate, B., Cocean, A., Chelariu, R., Moscu, M., Bădărău, G., Cimpoeșu, N., &amp; Ivănescu, M. C. (2024). Investigations on the Degradation Behavior of Processed FeMnSi-xCu Shape Memory Alloys. Nanomaterials 2024, Vol. 14, Page 330, 14(4), 330. </t>
    </r>
  </si>
  <si>
    <r>
      <t>42.</t>
    </r>
    <r>
      <rPr>
        <b/>
        <sz val="10"/>
        <rFont val="Times New Roman"/>
        <family val="1"/>
      </rPr>
      <t xml:space="preserve"> Cazacu, M. M</t>
    </r>
    <r>
      <rPr>
        <sz val="10"/>
        <rFont val="Times New Roman"/>
        <family val="1"/>
      </rPr>
      <t xml:space="preserve">., Roșu, A. I., Ababei, R. V., Roșu, A., Vasincu, D., Nica, D. C., Rusu, O., Bruma, A. B., &amp; Agop, M. (2024). Investigating Nonlinear Dynamics in Atmospheric Aerosols during the Transition from Laminar to Turbulent Flow. Atmosphere, 15(3). </t>
    </r>
  </si>
  <si>
    <r>
      <t xml:space="preserve">43. Ababei, R. V., Garofalide, S., Bulai, G., Dimitriu, G. D., Gurlui, S., &amp; </t>
    </r>
    <r>
      <rPr>
        <b/>
        <sz val="10"/>
        <rFont val="Times New Roman"/>
        <family val="1"/>
      </rPr>
      <t>Cazacu, M. M.</t>
    </r>
    <r>
      <rPr>
        <sz val="10"/>
        <rFont val="Times New Roman"/>
        <family val="1"/>
      </rPr>
      <t xml:space="preserve"> (2025). Unveiling the Correlation between Lyapunov Coefficients and Deep Learning Performance Using Ceilometer Data. IEEE Geoscience and Remote Sensing Letters, 22, 1–5. https://doi.org/10.1109/LGRS.2025.3557150</t>
    </r>
  </si>
  <si>
    <r>
      <t xml:space="preserve">45. Drăgoi, L., </t>
    </r>
    <r>
      <rPr>
        <b/>
        <sz val="10"/>
        <rFont val="Times New Roman"/>
        <family val="1"/>
      </rPr>
      <t>Cazacu, M.-M</t>
    </r>
    <r>
      <rPr>
        <sz val="10"/>
        <rFont val="Times New Roman"/>
        <family val="1"/>
      </rPr>
      <t>., &amp; Breabăn, I.-G. (2025). Evaluation of Scenarios for the Application of the Future PM2.5 and PM10 Standards: A Case Study of Three Urban Areas in Romania and Implications for Public Policies. Environments 2025, Vol. 12, Page 373, 12(10), 373. https://doi.org/10.3390/ENVIRONMENTS12100373</t>
    </r>
  </si>
  <si>
    <r>
      <t xml:space="preserve">46. Tanasa, I., </t>
    </r>
    <r>
      <rPr>
        <b/>
        <sz val="10"/>
        <rFont val="Times New Roman"/>
        <family val="1"/>
      </rPr>
      <t>Cazacu, M.</t>
    </r>
    <r>
      <rPr>
        <sz val="10"/>
        <rFont val="Times New Roman"/>
        <family val="1"/>
      </rPr>
      <t>, Botan, D., Atkinson, J. D., Sebestyen, V., &amp; Sluser, B. (2025). From Aerosol Optical Depth to Risk Assessment: A Novel Framework for Environmental Impact Statistics of Air Quality Using AERONET. Environments 2025, Vol. 12, Page 285, 12(8), 285. https://doi.org/10.3390/ENVIRONMENTS12080285</t>
    </r>
  </si>
  <si>
    <r>
      <t xml:space="preserve">47.Timofte, A., Bostan, D. C., Apetroaie, C., Miclăuș, I. M., &amp; </t>
    </r>
    <r>
      <rPr>
        <b/>
        <sz val="10"/>
        <rFont val="Times New Roman"/>
        <family val="1"/>
      </rPr>
      <t>Cazacu, M. M.</t>
    </r>
    <r>
      <rPr>
        <sz val="10"/>
        <rFont val="Times New Roman"/>
        <family val="1"/>
      </rPr>
      <t xml:space="preserve"> (2025). The 50-Year Evolution of the Planetary Boundary Layer in the Southern Part of Romania: Comparison Between the Determinations by the Stull Method and the Reanalysis Data from ERA5. Atmosphere 2025, Vol. 16, Page 1247, 16(11), 1247. https://doi.org/10.3390/ATMOS16111247</t>
    </r>
  </si>
  <si>
    <r>
      <t xml:space="preserve">48. Nicolae, D., Ciocan, G.-A., Nemuc, A., Nicolae, V., Talianu, C., Vasilescu, J., Dandocsi, A., Radu, C., </t>
    </r>
    <r>
      <rPr>
        <b/>
        <sz val="10"/>
        <rFont val="Times New Roman"/>
        <family val="1"/>
      </rPr>
      <t>Cazacu, M.-M.</t>
    </r>
    <r>
      <rPr>
        <sz val="10"/>
        <rFont val="Times New Roman"/>
        <family val="1"/>
      </rPr>
      <t>, Vulturescu, V., &amp; Belegante, L. (2026). Examining the characteristics of aerosols: a statistical analysis based on a decade of lidar and photometer observations at the Eastern border of ACTRIS. Atmos. Meas. Tech., 19, 1179–1199. https://doi.org/https://doi.org/10.5194/amt-19-1179-2026</t>
    </r>
  </si>
  <si>
    <t>c=ci/n.ef.,  ci - numarul de citari in reviste ISI ale publicatiei i</t>
  </si>
  <si>
    <r>
      <t xml:space="preserve">22. </t>
    </r>
    <r>
      <rPr>
        <b/>
        <sz val="10"/>
        <rFont val="Times New Roman"/>
        <family val="1"/>
      </rPr>
      <t>Cazacu, M. M.,</t>
    </r>
    <r>
      <rPr>
        <sz val="10"/>
        <rFont val="Times New Roman"/>
        <family val="1"/>
      </rPr>
      <t xml:space="preserve"> Pelin, V., Radinschi, I., Sandu, I., Ciocan, V., Sandu, I. G., &amp; Gurlui, S. (2020). Effects of meteorological factors on the hydrophobization of specific calcareous geomaterials from Repedea - Iasi area, under the urban ambiental air exposure. International Journal of Conservation Science, 11(4), 1019–1030.</t>
    </r>
  </si>
  <si>
    <t>31. Roșu, I. A., Nica, D. C., Cazacu, M. M., &amp; Agop, M. (2022). Cellular Self-Structuring and Turbulent Behaviors in Atmospheric Laminar Channels. Frontiers in Earth Science, 9, 1344. https://doi.org/10.3389/FEART.2021.801020</t>
  </si>
  <si>
    <r>
      <t xml:space="preserve">39. Bostan, D., Miclăuș, I., Apetroaie, C., Voiculescu, M., Timofte, A., &amp; </t>
    </r>
    <r>
      <rPr>
        <b/>
        <sz val="10"/>
        <rFont val="Times New Roman"/>
        <family val="1"/>
      </rPr>
      <t xml:space="preserve">Cazacu, M.-M. </t>
    </r>
    <r>
      <rPr>
        <sz val="10"/>
        <rFont val="Times New Roman"/>
        <family val="1"/>
      </rPr>
      <t>(2023). Long-Range Transport Analysis Based on Eastern Atmospheric Circulation and Its Impact on the Dust Event over Moldavia , Romania in August 2022 Circulation and Its Impact on the Dust Event over Moldavia ,. Atmosphere, 14(August), 1366.</t>
    </r>
  </si>
  <si>
    <r>
      <t xml:space="preserve">42. </t>
    </r>
    <r>
      <rPr>
        <b/>
        <sz val="10"/>
        <rFont val="Times New Roman"/>
        <family val="1"/>
      </rPr>
      <t>Cazacu, M. M</t>
    </r>
    <r>
      <rPr>
        <sz val="10"/>
        <rFont val="Times New Roman"/>
        <family val="1"/>
      </rPr>
      <t xml:space="preserve">., Roșu, A. I., Ababei, R. V., Roșu, A., Vasincu, D., Nica, D. C., Rusu, O., Bruma, A. B., &amp; Agop, M. (2024). Investigating Nonlinear Dynamics in Atmospheric Aerosols during the Transition from Laminar to Turbulent Flow. Atmosphere, 15(3). </t>
    </r>
  </si>
  <si>
    <r>
      <t xml:space="preserve">46. Tanasa, I., </t>
    </r>
    <r>
      <rPr>
        <b/>
        <sz val="10"/>
        <rFont val="Times New Roman"/>
        <family val="1"/>
      </rPr>
      <t>Cazacu, M</t>
    </r>
    <r>
      <rPr>
        <sz val="10"/>
        <rFont val="Times New Roman"/>
        <family val="1"/>
      </rPr>
      <t>., Botan, D., Atkinson, J. D., Sebestyen, V., &amp; Sluser, B. (2025). From Aerosol Optical Depth to Risk Assessment: A Novel Framework for Environmental Impact Statistics of Air Quality Using AERONET. Environments 2025, Vol. 12, Page 285, 12(8), 285. https://doi.org/10.3390/ENVIRONMENTS12080285</t>
    </r>
  </si>
  <si>
    <r>
      <rPr>
        <b/>
        <sz val="10"/>
        <rFont val="Times New Roman"/>
        <family val="1"/>
      </rPr>
      <t>Lucrare citată</t>
    </r>
    <r>
      <rPr>
        <sz val="10"/>
        <rFont val="Times New Roman"/>
        <family val="1"/>
      </rPr>
      <t xml:space="preserve">: 23. Țîmpu, S., Sfîcă, L., Dobri, R.V., </t>
    </r>
    <r>
      <rPr>
        <b/>
        <u/>
        <sz val="10"/>
        <rFont val="Times New Roman"/>
        <family val="1"/>
      </rPr>
      <t>Cazacu, M.M.</t>
    </r>
    <r>
      <rPr>
        <sz val="10"/>
        <rFont val="Times New Roman"/>
        <family val="1"/>
      </rPr>
      <t>, Nita, A.I., &amp; Birsan, M.V. (2020). Tropospheric Dust and Associated Atmospheric Circulations over the Mediterranean Region with Focus on Romania’s Territory. Atmosphere, 11(4), Article 349. https://doi.org/10.3390/atmos11040349</t>
    </r>
  </si>
  <si>
    <r>
      <rPr>
        <b/>
        <sz val="10"/>
        <rFont val="Times New Roman"/>
        <family val="1"/>
      </rPr>
      <t>Lucrare citată:</t>
    </r>
    <r>
      <rPr>
        <sz val="10"/>
        <rFont val="Times New Roman"/>
        <family val="1"/>
      </rPr>
      <t xml:space="preserve"> 24. Roșu, A. I., </t>
    </r>
    <r>
      <rPr>
        <b/>
        <u/>
        <sz val="10"/>
        <rFont val="Times New Roman"/>
        <family val="1"/>
      </rPr>
      <t>Cazacu, M. M.</t>
    </r>
    <r>
      <rPr>
        <sz val="10"/>
        <rFont val="Times New Roman"/>
        <family val="1"/>
      </rPr>
      <t>, Ghenadi, S. A., Bibere, L., &amp; Agop, M. (2020). On a multifractal approach of turbulent atmosphere dynamics. Frontiers in Earth Science, 8, Article 216. https://doi.org/10.3389/feart.2020.00216</t>
    </r>
  </si>
  <si>
    <r>
      <rPr>
        <b/>
        <sz val="10"/>
        <rFont val="Times New Roman"/>
        <family val="1"/>
      </rPr>
      <t xml:space="preserve">Lucrare citată: </t>
    </r>
    <r>
      <rPr>
        <sz val="10"/>
        <rFont val="Times New Roman"/>
        <family val="1"/>
      </rPr>
      <t xml:space="preserve">49. Sfîcă, L., Iordache, I., Ichim, P., Leahu, A., </t>
    </r>
    <r>
      <rPr>
        <b/>
        <u/>
        <sz val="10"/>
        <rFont val="Times New Roman"/>
        <family val="1"/>
      </rPr>
      <t>Cazacu, M.M.</t>
    </r>
    <r>
      <rPr>
        <sz val="10"/>
        <rFont val="Times New Roman"/>
        <family val="1"/>
      </rPr>
      <t>, Gurlui, S., &amp; Trif, C.-R. (2018). The Influence of Weather Conditions and Local Climate on Particulate Matter (PM10) Concentration in Metropolitan Area of Iasi, Romania. Present Environment and Sustainable Development, 12(2), 47–69. https://doi.org/10.2478/pesd-2018-0029</t>
    </r>
  </si>
  <si>
    <r>
      <rPr>
        <b/>
        <sz val="10"/>
        <rFont val="Times New Roman"/>
        <family val="1"/>
      </rPr>
      <t>Lucrare citată:</t>
    </r>
    <r>
      <rPr>
        <sz val="10"/>
        <rFont val="Times New Roman"/>
        <family val="1"/>
      </rPr>
      <t xml:space="preserve"> 20. Pelin, V., Rusu, O., Sandu, I. G., Vasilache, V., Gurlui, S., Sandu, A. V.,</t>
    </r>
    <r>
      <rPr>
        <b/>
        <u/>
        <sz val="10"/>
        <rFont val="Times New Roman"/>
        <family val="1"/>
      </rPr>
      <t xml:space="preserve"> Cazacu, M. M.</t>
    </r>
    <r>
      <rPr>
        <sz val="10"/>
        <rFont val="Times New Roman"/>
        <family val="1"/>
      </rPr>
      <t>, &amp; Sandu, I. G. (2017). Approaching on Colorimetric Change of Porous Calcareous Rocks Exposed in Urban Environmental Conditions from Iasi - Romania. IOP Conference Series-Materials Science and Engineering, 209(1), 1–8. https://doi.org/10.1088/1757-899X/209/1/012080</t>
    </r>
  </si>
  <si>
    <r>
      <rPr>
        <b/>
        <sz val="10"/>
        <rFont val="Times New Roman"/>
        <family val="1"/>
      </rPr>
      <t>Lucrare citată:</t>
    </r>
    <r>
      <rPr>
        <sz val="10"/>
        <rFont val="Times New Roman"/>
        <family val="1"/>
      </rPr>
      <t xml:space="preserve"> 38. Tanasa, I., </t>
    </r>
    <r>
      <rPr>
        <b/>
        <sz val="10"/>
        <rFont val="Times New Roman"/>
        <family val="1"/>
      </rPr>
      <t>Cazacu, M.,</t>
    </r>
    <r>
      <rPr>
        <sz val="10"/>
        <rFont val="Times New Roman"/>
        <family val="1"/>
      </rPr>
      <t xml:space="preserve"> &amp; Sluser, B. (2023). Air Quality Integrated Assessment: Environmental Impacts, Risks and Human Health Hazards. Applied Sciences (Switzerland), 13(2). https://doi.org/10.3390/app13021222</t>
    </r>
  </si>
  <si>
    <r>
      <rPr>
        <b/>
        <sz val="10"/>
        <rFont val="Times New Roman"/>
        <family val="1"/>
      </rPr>
      <t xml:space="preserve">Lucrare citată: </t>
    </r>
    <r>
      <rPr>
        <sz val="10"/>
        <rFont val="Times New Roman"/>
        <family val="1"/>
      </rPr>
      <t xml:space="preserve">28. Radinschi, I., Grammenos, T., Chakraborty, G., Chattopadhyay, S., &amp; </t>
    </r>
    <r>
      <rPr>
        <b/>
        <u/>
        <sz val="10"/>
        <rFont val="Times New Roman"/>
        <family val="1"/>
      </rPr>
      <t>Cazacu, M. M</t>
    </r>
    <r>
      <rPr>
        <sz val="10"/>
        <rFont val="Times New Roman"/>
        <family val="1"/>
      </rPr>
      <t>. (2021). Einstein and Møller Energy-Momentum Distributions for the Static Regular Simpson–Visser Space-Time. Symmetry, 13(9), Article 1622. https://doi.org/10.3390/sym13091622</t>
    </r>
  </si>
  <si>
    <r>
      <rPr>
        <b/>
        <sz val="10"/>
        <rFont val="Times New Roman"/>
        <family val="1"/>
      </rPr>
      <t>Lucrare citată</t>
    </r>
    <r>
      <rPr>
        <sz val="10"/>
        <rFont val="Times New Roman"/>
        <family val="1"/>
      </rPr>
      <t xml:space="preserve">: 22. </t>
    </r>
    <r>
      <rPr>
        <b/>
        <u/>
        <sz val="10"/>
        <rFont val="Times New Roman"/>
        <family val="1"/>
      </rPr>
      <t>Cazacu, M. M.</t>
    </r>
    <r>
      <rPr>
        <sz val="10"/>
        <rFont val="Times New Roman"/>
        <family val="1"/>
      </rPr>
      <t>, Pelin, V., Radinschi, I., Sandu, I., Ciocan, V., Sandu, I. G., &amp; Gurlui, S. (2020). Effects of meteorological factors on the hydrophobization of specific calcareous geomaterials from Repedea - Iasi area, under the urban ambiental air exposure. International Journal of Conservation Science, 11(4), 1019–1030.</t>
    </r>
  </si>
  <si>
    <r>
      <rPr>
        <b/>
        <sz val="10"/>
        <rFont val="Times New Roman"/>
        <family val="1"/>
      </rPr>
      <t>Lucrare citată:</t>
    </r>
    <r>
      <rPr>
        <sz val="10"/>
        <rFont val="Times New Roman"/>
        <family val="1"/>
      </rPr>
      <t xml:space="preserve"> 29. Roşu, I. A., </t>
    </r>
    <r>
      <rPr>
        <b/>
        <u/>
        <sz val="10"/>
        <rFont val="Times New Roman"/>
        <family val="1"/>
      </rPr>
      <t>Cazacu, M. M.</t>
    </r>
    <r>
      <rPr>
        <sz val="10"/>
        <rFont val="Times New Roman"/>
        <family val="1"/>
      </rPr>
      <t>, &amp; Agop, M. (2021). Multifractal model of atmospheric turbulence applied to elastic lidar data. Atmosphere, 12(2), 1–25. https://doi.org/10.3390/atmos12020226</t>
    </r>
  </si>
  <si>
    <r>
      <rPr>
        <b/>
        <sz val="10"/>
        <rFont val="Times New Roman"/>
        <family val="1"/>
      </rPr>
      <t>Lucrare citată:</t>
    </r>
    <r>
      <rPr>
        <sz val="10"/>
        <rFont val="Times New Roman"/>
        <family val="1"/>
      </rPr>
      <t xml:space="preserve"> 25. Radinschi, I., Grammenos, T., Rahaman, F., </t>
    </r>
    <r>
      <rPr>
        <b/>
        <u/>
        <sz val="10"/>
        <rFont val="Times New Roman"/>
        <family val="1"/>
      </rPr>
      <t>Cazacu, M. M.</t>
    </r>
    <r>
      <rPr>
        <sz val="10"/>
        <rFont val="Times New Roman"/>
        <family val="1"/>
      </rPr>
      <t>, Spanou, A., &amp; Chakraborty, J. (2020). On the energy of a non-singular black hole solution satisfying the weak energy condition. Universe, 6(10), Article 169. https://doi.org/10.3390/universe6100169</t>
    </r>
  </si>
  <si>
    <r>
      <rPr>
        <b/>
        <sz val="10"/>
        <rFont val="Times New Roman"/>
        <family val="1"/>
      </rPr>
      <t>Lucrare citată:</t>
    </r>
    <r>
      <rPr>
        <sz val="10"/>
        <rFont val="Times New Roman"/>
        <family val="1"/>
      </rPr>
      <t xml:space="preserve"> 26. Radinschi, I., Sahoo, P. K., Grammenos, T., Chattopadhyay, S., &amp; </t>
    </r>
    <r>
      <rPr>
        <b/>
        <u/>
        <sz val="10"/>
        <rFont val="Times New Roman"/>
        <family val="1"/>
      </rPr>
      <t>Cazacu, M.M.</t>
    </r>
    <r>
      <rPr>
        <sz val="10"/>
        <rFont val="Times New Roman"/>
        <family val="1"/>
      </rPr>
      <t xml:space="preserve"> (2020). Localization of Energy and Momentum in an Asymptotically Reissner-Nordström Non-Singular Black Hole Space-Time Geometry. Universe, 6(5), Article 69. https://doi.org/10.3390/universe6050069</t>
    </r>
  </si>
  <si>
    <r>
      <rPr>
        <b/>
        <sz val="10"/>
        <rFont val="Times New Roman"/>
        <family val="1"/>
      </rPr>
      <t>Lucrare citată:</t>
    </r>
    <r>
      <rPr>
        <sz val="10"/>
        <rFont val="Times New Roman"/>
        <family val="1"/>
      </rPr>
      <t xml:space="preserve"> 15. Pelin, V., Rusu, O., </t>
    </r>
    <r>
      <rPr>
        <b/>
        <u/>
        <sz val="10"/>
        <rFont val="Times New Roman"/>
        <family val="1"/>
      </rPr>
      <t>Cazacu, M. M.</t>
    </r>
    <r>
      <rPr>
        <sz val="10"/>
        <rFont val="Times New Roman"/>
        <family val="1"/>
      </rPr>
      <t>, Gurlui, S., Sandu, A. V., Radinschi, I., Ciocan, V., &amp; Sandu, I. (2018). Assessment of Hydrophobic Coating on Porous Calcareous Rocks Surface Exposed in Urban Ambient Air Pollution. IOP Conference Series: Materials Science and Engineering, 374(1), 012091. https://doi.org/10.1088/1757-899X/374/1/012091</t>
    </r>
  </si>
  <si>
    <r>
      <rPr>
        <b/>
        <sz val="10"/>
        <rFont val="Times New Roman"/>
        <family val="1"/>
      </rPr>
      <t xml:space="preserve">Lucrare citată: </t>
    </r>
    <r>
      <rPr>
        <sz val="10"/>
        <rFont val="Times New Roman"/>
        <family val="1"/>
      </rPr>
      <t xml:space="preserve">39 Bostan, D., Miclăuș, I., Apetroaie, C., Voiculescu, M., Timofte, A., &amp; </t>
    </r>
    <r>
      <rPr>
        <b/>
        <sz val="10"/>
        <rFont val="Times New Roman"/>
        <family val="1"/>
      </rPr>
      <t>Cazacu, M.-M.</t>
    </r>
    <r>
      <rPr>
        <sz val="10"/>
        <rFont val="Times New Roman"/>
        <family val="1"/>
      </rPr>
      <t xml:space="preserve"> (2023). Long-Range Transport Analysis Based on Eastern Atmospheric Circulation and Its Impact on the Dust Event over Moldavia , Romania in August 2022 Circulation and Its Impact on the Dust Event over Moldavia ,. Atmosphere, 14(August), 1366.</t>
    </r>
  </si>
  <si>
    <r>
      <rPr>
        <b/>
        <sz val="10"/>
        <rFont val="Times New Roman"/>
        <family val="1"/>
      </rPr>
      <t>Lucrare citată:</t>
    </r>
    <r>
      <rPr>
        <sz val="10"/>
        <rFont val="Times New Roman"/>
        <family val="1"/>
      </rPr>
      <t xml:space="preserve"> 31. Roșu, I. A., Nica, D. C., </t>
    </r>
    <r>
      <rPr>
        <b/>
        <u/>
        <sz val="10"/>
        <rFont val="Times New Roman"/>
        <family val="1"/>
      </rPr>
      <t>Cazacu, M. M.</t>
    </r>
    <r>
      <rPr>
        <sz val="10"/>
        <rFont val="Times New Roman"/>
        <family val="1"/>
      </rPr>
      <t>, &amp; Agop, M. (2022). Cellular Self-Structuring and Turbulent Behaviors in Atmospheric Laminar Channels. Frontiers in Earth Science, 9, 1344. https://doi.org/10.3389/FEART.2021.801020</t>
    </r>
  </si>
  <si>
    <r>
      <rPr>
        <b/>
        <sz val="10"/>
        <rFont val="Times New Roman"/>
        <family val="1"/>
      </rPr>
      <t>Lucrare citată:</t>
    </r>
    <r>
      <rPr>
        <sz val="10"/>
        <rFont val="Times New Roman"/>
        <family val="1"/>
      </rPr>
      <t xml:space="preserve"> 30. Roșu, I., Nica, D., </t>
    </r>
    <r>
      <rPr>
        <b/>
        <u/>
        <sz val="10"/>
        <rFont val="Times New Roman"/>
        <family val="1"/>
      </rPr>
      <t>Cazacu, M. M.</t>
    </r>
    <r>
      <rPr>
        <sz val="10"/>
        <rFont val="Times New Roman"/>
        <family val="1"/>
      </rPr>
      <t>, &amp; Agop, M. (2021). Towards Possible Laminar Channels through Turbulent Atmospheres in a Multifractal Paradigm. Atmosphere, 12(8), Article 1038. https://doi.org/10.3390/atmos12081038</t>
    </r>
  </si>
  <si>
    <t>https://doi.org/10.3390/atmos16060720</t>
  </si>
  <si>
    <r>
      <t xml:space="preserve">44. Drăgoi, L., </t>
    </r>
    <r>
      <rPr>
        <b/>
        <sz val="10"/>
        <rFont val="Times New Roman"/>
        <family val="1"/>
      </rPr>
      <t>Cazacu, M. M</t>
    </r>
    <r>
      <rPr>
        <sz val="10"/>
        <rFont val="Times New Roman"/>
        <family val="1"/>
      </rPr>
      <t xml:space="preserve">., &amp; Breabăn, I. G. (2025). Analysis of the PM2.5/PM10 Ratio in Three Urban Areas of Northeastern Romania. </t>
    </r>
    <r>
      <rPr>
        <i/>
        <sz val="10"/>
        <color theme="1"/>
        <rFont val="Times New Roman"/>
        <family val="1"/>
      </rPr>
      <t>Atmosphere</t>
    </r>
    <r>
      <rPr>
        <sz val="10"/>
        <color theme="1"/>
        <rFont val="Times New Roman"/>
        <family val="1"/>
      </rPr>
      <t xml:space="preserve">, </t>
    </r>
    <r>
      <rPr>
        <i/>
        <sz val="10"/>
        <color theme="1"/>
        <rFont val="Times New Roman"/>
        <family val="1"/>
      </rPr>
      <t>16</t>
    </r>
    <r>
      <rPr>
        <sz val="10"/>
        <color theme="1"/>
        <rFont val="Times New Roman"/>
        <family val="1"/>
      </rPr>
      <t>(6), 720. https://doi.org/10.3390/atmos16060720</t>
    </r>
  </si>
  <si>
    <r>
      <rPr>
        <b/>
        <sz val="10"/>
        <rFont val="Times New Roman"/>
        <family val="1"/>
      </rPr>
      <t>Lucrare citată:</t>
    </r>
    <r>
      <rPr>
        <sz val="10"/>
        <rFont val="Times New Roman"/>
        <family val="1"/>
      </rPr>
      <t xml:space="preserve"> 44. Drăgoi, L., </t>
    </r>
    <r>
      <rPr>
        <b/>
        <sz val="10"/>
        <rFont val="Times New Roman"/>
        <family val="1"/>
      </rPr>
      <t>Cazacu, M. M.</t>
    </r>
    <r>
      <rPr>
        <sz val="10"/>
        <rFont val="Times New Roman"/>
        <family val="1"/>
      </rPr>
      <t>, &amp; Breabăn, I. G. (2025). Analysis of the PM2.5/PM10 Ratio in Three Urban Areas of Northeastern Romania. Atmosphere, 16(6), 720. https://doi.org/10.3390/atmos16060720</t>
    </r>
  </si>
  <si>
    <r>
      <rPr>
        <b/>
        <sz val="10"/>
        <rFont val="Times New Roman"/>
        <family val="1"/>
      </rPr>
      <t xml:space="preserve">Lucrare citată: </t>
    </r>
    <r>
      <rPr>
        <sz val="10"/>
        <rFont val="Times New Roman"/>
        <family val="1"/>
      </rPr>
      <t xml:space="preserve">41. Roman, A.-M., Cimpoeșu, R., Pricop, B., </t>
    </r>
    <r>
      <rPr>
        <b/>
        <sz val="10"/>
        <rFont val="Times New Roman"/>
        <family val="1"/>
      </rPr>
      <t>Cazacu, M. M</t>
    </r>
    <r>
      <rPr>
        <sz val="10"/>
        <rFont val="Times New Roman"/>
        <family val="1"/>
      </rPr>
      <t xml:space="preserve">., Zegan, G., Istrate, B., Cocean, A., Chelariu, R., Moscu, M., Bădărău, G., Cimpoeșu, N., &amp; Ivănescu, M. C. (2024). Investigations on the Degradation Behavior of Processed FeMnSi-xCu Shape Memory Alloys. Nanomaterials 2024, Vol. 14, Page 330, 14(4), 330. </t>
    </r>
  </si>
  <si>
    <r>
      <rPr>
        <b/>
        <sz val="10"/>
        <rFont val="Times New Roman"/>
        <family val="1"/>
      </rPr>
      <t xml:space="preserve">Lucrare citată: 35. </t>
    </r>
    <r>
      <rPr>
        <sz val="10"/>
        <rFont val="Times New Roman"/>
        <family val="1"/>
      </rPr>
      <t>Panaghie, C., Cimpoesu, N., Benchea, M., Roman, A., Manole, V., Alexandru, A., Cimpoesu, R., Cazacu, M. M., Wnuk, I., &amp; Zegan, G. (2022). “In-vitro” Tests on New Biodegradable Metallic Material Based on ZnMgY. Archives of Metallurgy and Materials, 67(2), 587–594.</t>
    </r>
  </si>
  <si>
    <r>
      <rPr>
        <b/>
        <sz val="10"/>
        <rFont val="Times New Roman"/>
        <family val="1"/>
      </rPr>
      <t>Lucrare citată:</t>
    </r>
    <r>
      <rPr>
        <sz val="10"/>
        <rFont val="Times New Roman"/>
        <family val="1"/>
      </rPr>
      <t xml:space="preserve"> 32 Nica, D.-C., </t>
    </r>
    <r>
      <rPr>
        <b/>
        <sz val="10"/>
        <rFont val="Times New Roman"/>
        <family val="1"/>
      </rPr>
      <t>Cazacu, M.-M.</t>
    </r>
    <r>
      <rPr>
        <sz val="10"/>
        <rFont val="Times New Roman"/>
        <family val="1"/>
      </rPr>
      <t>, Constantin, D.-E., Nedeff, V., Nedeff, F., Vasincu, D., Roșu, I.-A., &amp; Agop, M. (2022). Boundary Layer via Multifractal Mass Conductivity through Remote Sensing Data in Atmospheric Dynamics. Fractal and Fractional, Vol. 6, Page 250, 6(5), 250. https://doi.org/10.3390/FRACTALFRACT6050250</t>
    </r>
  </si>
  <si>
    <r>
      <rPr>
        <b/>
        <sz val="10"/>
        <rFont val="Times New Roman"/>
        <family val="1"/>
      </rPr>
      <t xml:space="preserve">Lucrare citată: </t>
    </r>
    <r>
      <rPr>
        <sz val="10"/>
        <rFont val="Times New Roman"/>
        <family val="1"/>
      </rPr>
      <t xml:space="preserve">36. Luțcanu, M., Coteață, M., Bernevig, M. A., Nechifor, C. D., </t>
    </r>
    <r>
      <rPr>
        <b/>
        <sz val="10"/>
        <rFont val="Times New Roman"/>
        <family val="1"/>
      </rPr>
      <t>Cazacu, M. M</t>
    </r>
    <r>
      <rPr>
        <sz val="10"/>
        <rFont val="Times New Roman"/>
        <family val="1"/>
      </rPr>
      <t>., Paraschiv, P., Istrate, B., Bădărău, G., Sandu, I. G., &amp; Cimpoeșu, N. (2022). Obtaining and Analyzing the Al2O3-ZrO2 Ceramic Layers on Metallic Substrate. Archives of Metallurgy and Materials, 67(2), 479–485.</t>
    </r>
  </si>
  <si>
    <r>
      <rPr>
        <b/>
        <u/>
        <sz val="10"/>
        <rFont val="Times New Roman"/>
        <family val="1"/>
      </rPr>
      <t>Lucrare citată:</t>
    </r>
    <r>
      <rPr>
        <sz val="10"/>
        <rFont val="Times New Roman"/>
        <family val="1"/>
      </rPr>
      <t xml:space="preserve"> 27. Radinschi, I., Grammenos, T., Sahoo, P. K., Chattopadhyay, S., &amp; </t>
    </r>
    <r>
      <rPr>
        <b/>
        <u/>
        <sz val="10"/>
        <rFont val="Times New Roman"/>
        <family val="1"/>
      </rPr>
      <t>Cazacu, M. M</t>
    </r>
    <r>
      <rPr>
        <sz val="10"/>
        <rFont val="Times New Roman"/>
        <family val="1"/>
      </rPr>
      <t>. (2021). Einstein and Møller energies of a particular asymptotically Reissner–Nordström non-singular black hole solution. Astronomische Nachrichten. https://doi.org/10.1002/asna.202113917</t>
    </r>
  </si>
  <si>
    <r>
      <rPr>
        <b/>
        <sz val="10"/>
        <rFont val="Times New Roman"/>
        <family val="1"/>
      </rPr>
      <t xml:space="preserve">Lucrare citată: </t>
    </r>
    <r>
      <rPr>
        <sz val="10"/>
        <rFont val="Times New Roman"/>
        <family val="1"/>
      </rPr>
      <t xml:space="preserve">19. </t>
    </r>
    <r>
      <rPr>
        <b/>
        <u/>
        <sz val="10"/>
        <rFont val="Times New Roman"/>
        <family val="1"/>
      </rPr>
      <t>Cazacu, M. M.</t>
    </r>
    <r>
      <rPr>
        <sz val="10"/>
        <rFont val="Times New Roman"/>
        <family val="1"/>
      </rPr>
      <t>, Tudose, O., Balanici, D., &amp; Balin, I. (2018). Research and development of commercial lidar systems in Romania: Critical review of the ESYRO lidar systems developed by sc enviroscopy SRL (ESYRO). In D. Nicolae, A. Makoto, A. Vassilis, D. Balis, A. Behrendt, A. Comeron, F. Gibert, E. Landulfo, M. McCormick, C. Senff, I. Veselovskii, &amp; U. Wandinger (Eds.), EPJ Web of Conferences (Vol. 176, pp. 1–4). https://doi.org/10.1051/epjconf/201817611005</t>
    </r>
  </si>
  <si>
    <r>
      <rPr>
        <b/>
        <sz val="10"/>
        <rFont val="Times New Roman"/>
        <family val="1"/>
      </rPr>
      <t xml:space="preserve">Lucrare citată: </t>
    </r>
    <r>
      <rPr>
        <sz val="10"/>
        <rFont val="Times New Roman"/>
        <family val="1"/>
      </rPr>
      <t xml:space="preserve">42. </t>
    </r>
    <r>
      <rPr>
        <b/>
        <sz val="10"/>
        <rFont val="Times New Roman"/>
        <family val="1"/>
      </rPr>
      <t>Cazacu, M. M.</t>
    </r>
    <r>
      <rPr>
        <sz val="10"/>
        <rFont val="Times New Roman"/>
        <family val="1"/>
      </rPr>
      <t xml:space="preserve">, Roșu, A. I., Ababei, R. V., Roșu, A., Vasincu, D., Nica, D. C., Rusu, O., Bruma, A. B., &amp; Agop, M. (2024). Investigating Nonlinear Dynamics in Atmospheric Aerosols during the Transition from Laminar to Turbulent Flow. Atmosphere, 15(3). </t>
    </r>
  </si>
  <si>
    <r>
      <rPr>
        <b/>
        <sz val="10"/>
        <rFont val="Times New Roman"/>
        <family val="1"/>
      </rPr>
      <t xml:space="preserve">Lucrare citată: </t>
    </r>
    <r>
      <rPr>
        <sz val="10"/>
        <rFont val="Times New Roman"/>
        <family val="1"/>
      </rPr>
      <t xml:space="preserve">52. Pelin, V., Rusu, O., </t>
    </r>
    <r>
      <rPr>
        <b/>
        <u/>
        <sz val="10"/>
        <rFont val="Times New Roman"/>
        <family val="1"/>
      </rPr>
      <t>Cazacu, M. M.</t>
    </r>
    <r>
      <rPr>
        <sz val="10"/>
        <rFont val="Times New Roman"/>
        <family val="1"/>
      </rPr>
      <t>, Sandu, I., Gurlui, S., Ciocan, V., Radinschi, I., &amp; Sandu, I. G. (2018). Comparative assessment on colorimetric change of calcareous geomaterials exposed in urban and periurban environmental conditions from Iasi city – Romania. Annals of the Academy of Romanian Scientists, Series on Engineering Sciences Volume, 10(1), 17–28.</t>
    </r>
  </si>
  <si>
    <t>pg 1</t>
  </si>
  <si>
    <t>pg 2</t>
  </si>
  <si>
    <r>
      <rPr>
        <b/>
        <sz val="10"/>
        <rFont val="Times New Roman"/>
        <family val="1"/>
      </rPr>
      <t>Lucrare citată:</t>
    </r>
    <r>
      <rPr>
        <sz val="10"/>
        <rFont val="Times New Roman"/>
        <family val="1"/>
      </rPr>
      <t xml:space="preserve"> 56. O.G. Tudose, </t>
    </r>
    <r>
      <rPr>
        <b/>
        <sz val="10"/>
        <rFont val="Times New Roman"/>
        <family val="1"/>
      </rPr>
      <t>M.M. Cazacu</t>
    </r>
    <r>
      <rPr>
        <sz val="10"/>
        <rFont val="Times New Roman"/>
        <family val="1"/>
      </rPr>
      <t>, A. Timofte, I. Balin, "ESYRO Lidar system developments for troposphere monitoring of aerosols and clouds properties", Proc. SPIE 8177, Remote Sensing of Clouds and the Atmosphere XVI, 817716 (26 Oct 2011); https://doi.org/10.1117/12.910640</t>
    </r>
  </si>
  <si>
    <t>nu este actualizata corect in WOS dar se poate verifica citarea (nr. 13) in lucrarea:  https://www.webofscience.com/wos/woscc/full-record/WOS:000352756300030 . Am deschis ticket pt WOS.</t>
  </si>
  <si>
    <r>
      <rPr>
        <b/>
        <sz val="10"/>
        <rFont val="Times New Roman"/>
        <family val="1"/>
      </rPr>
      <t>Lucrare citată:</t>
    </r>
    <r>
      <rPr>
        <sz val="10"/>
        <rFont val="Times New Roman"/>
        <family val="1"/>
      </rPr>
      <t xml:space="preserve"> 3. Mireștean, C. C., Agop, M., Buzea, C. G., </t>
    </r>
    <r>
      <rPr>
        <b/>
        <sz val="10"/>
        <rFont val="Times New Roman"/>
        <family val="1"/>
      </rPr>
      <t>Cazacu, M. M.</t>
    </r>
    <r>
      <rPr>
        <sz val="10"/>
        <rFont val="Times New Roman"/>
        <family val="1"/>
      </rPr>
      <t>, Prelipceanu, M., Iancu, R. I., &amp; Iancu, D. T. (2021). Radiotherapy challenges in COVID era. Biomedical Engineering Tools for Management for Patients with COVID-19, 41–72, Capitolul 3, https://doi.org/10.1016/B978-0-12-824473-9.00009-4</t>
    </r>
  </si>
  <si>
    <r>
      <t xml:space="preserve"> 23. O.G. Tudose, </t>
    </r>
    <r>
      <rPr>
        <b/>
        <sz val="10"/>
        <rFont val="Times New Roman"/>
        <family val="1"/>
      </rPr>
      <t>M.M. Cazacu</t>
    </r>
    <r>
      <rPr>
        <sz val="10"/>
        <rFont val="Times New Roman"/>
        <family val="1"/>
      </rPr>
      <t>, A. Timofte, I. Balin, "ESYRO Lidar system developments for troposphere monitoring of aerosols and clouds properties", Proc. SPIE 8177, Remote Sensing of Clouds and the Atmosphere XVI, 817716 (26 Oct 2011); https://doi.org/10.1117/12.910640</t>
    </r>
  </si>
  <si>
    <t>https://doi.org/10.1117/12.910640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</si>
</sst>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Times New Roman"/>
      <family val="1"/>
    </font>
    <font>
      <b/>
      <sz val="12"/>
      <name val="Times New Roman"/>
      <family val="1"/>
    </font>
    <font>
      <b/>
      <sz val="11"/>
      <name val="Times New Roman"/>
      <family val="1"/>
    </font>
    <font>
      <b/>
      <u/>
      <sz val="10"/>
      <name val="Times New Roman"/>
      <family val="1"/>
    </font>
    <font>
      <i/>
      <sz val="10"/>
      <name val="Times New Roman"/>
      <family val="1"/>
    </font>
    <font>
      <b/>
      <sz val="10"/>
      <name val="Times New Roman"/>
      <family val="1"/>
    </font>
    <font>
      <u/>
      <sz val="11"/>
      <color theme="10"/>
      <name val="Calibri"/>
      <family val="2"/>
      <scheme val="minor"/>
    </font>
    <font>
      <sz val="10"/>
      <color theme="1"/>
      <name val="Times New Roman"/>
      <family val="1"/>
    </font>
    <font>
      <b/>
      <sz val="10"/>
      <color theme="1"/>
      <name val="Times New Roman"/>
      <family val="1"/>
    </font>
    <font>
      <b/>
      <u/>
      <sz val="10"/>
      <color theme="1"/>
      <name val="Times New Roman"/>
      <family val="1"/>
    </font>
    <font>
      <sz val="11"/>
      <color theme="1"/>
      <name val="Times New Roman"/>
      <family val="1"/>
    </font>
    <font>
      <i/>
      <sz val="10"/>
      <color theme="1"/>
      <name val="Times New Roman"/>
      <family val="1"/>
    </font>
    <font>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7" fillId="0" borderId="0" applyNumberFormat="0" applyFill="0" applyBorder="0" applyAlignment="0" applyProtection="0"/>
    <xf numFmtId="9" fontId="13" fillId="0" borderId="0" applyFont="0" applyFill="0" applyBorder="0" applyAlignment="0" applyProtection="0"/>
  </cellStyleXfs>
  <cellXfs count="138">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xf numFmtId="0" fontId="1" fillId="0" borderId="8" xfId="0" applyFont="1" applyBorder="1" applyProtection="1">
      <protection locked="0"/>
    </xf>
    <xf numFmtId="2" fontId="1" fillId="0" borderId="8" xfId="0" applyNumberFormat="1" applyFont="1" applyBorder="1"/>
    <xf numFmtId="0" fontId="1" fillId="0" borderId="7" xfId="0" applyFont="1" applyBorder="1" applyProtection="1">
      <protection locked="0"/>
    </xf>
    <xf numFmtId="0" fontId="1" fillId="0" borderId="8"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vertical="center"/>
      <protection locked="0"/>
    </xf>
    <xf numFmtId="2" fontId="1" fillId="0" borderId="8" xfId="0" applyNumberFormat="1" applyFont="1" applyBorder="1" applyAlignment="1">
      <alignment horizontal="center" vertical="center"/>
    </xf>
    <xf numFmtId="2" fontId="1" fillId="0" borderId="9" xfId="0" applyNumberFormat="1"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14" xfId="0" applyFont="1" applyBorder="1" applyProtection="1">
      <protection locked="0"/>
    </xf>
    <xf numFmtId="0" fontId="2" fillId="0" borderId="16" xfId="0" applyFont="1" applyBorder="1"/>
    <xf numFmtId="0" fontId="2" fillId="0" borderId="17" xfId="0" applyFont="1" applyBorder="1" applyAlignment="1">
      <alignment horizontal="center" vertical="center"/>
    </xf>
    <xf numFmtId="2" fontId="2" fillId="0" borderId="18" xfId="0" applyNumberFormat="1" applyFont="1" applyBorder="1" applyAlignment="1">
      <alignment horizontal="center" vertical="center"/>
    </xf>
    <xf numFmtId="0" fontId="1" fillId="0" borderId="11" xfId="0" applyFont="1" applyBorder="1" applyAlignment="1" applyProtection="1">
      <alignment horizontal="center" vertical="center"/>
      <protection locked="0"/>
    </xf>
    <xf numFmtId="2" fontId="1" fillId="0" borderId="1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pplyProtection="1">
      <alignment horizontal="center" vertical="center"/>
      <protection locked="0"/>
    </xf>
    <xf numFmtId="0" fontId="2" fillId="0" borderId="16" xfId="0" applyFont="1" applyBorder="1" applyAlignment="1">
      <alignment horizontal="center" vertical="center"/>
    </xf>
    <xf numFmtId="2" fontId="2" fillId="0" borderId="16" xfId="0" applyNumberFormat="1"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pplyProtection="1">
      <alignment wrapText="1"/>
      <protection locked="0"/>
    </xf>
    <xf numFmtId="0" fontId="1" fillId="0" borderId="0" xfId="0" applyFont="1" applyAlignment="1">
      <alignment vertical="center"/>
    </xf>
    <xf numFmtId="0" fontId="1" fillId="0" borderId="8" xfId="0" applyFont="1" applyBorder="1" applyAlignment="1" applyProtection="1">
      <alignment vertical="center"/>
      <protection locked="0"/>
    </xf>
    <xf numFmtId="0" fontId="0" fillId="0" borderId="0" xfId="0" applyAlignment="1">
      <alignment vertical="center"/>
    </xf>
    <xf numFmtId="0" fontId="1" fillId="0" borderId="7" xfId="0" applyFont="1" applyBorder="1" applyAlignment="1" applyProtection="1">
      <alignment horizontal="left" vertical="center" wrapText="1"/>
      <protection locked="0"/>
    </xf>
    <xf numFmtId="0" fontId="2" fillId="0" borderId="20" xfId="0" applyFont="1" applyBorder="1" applyAlignment="1">
      <alignment horizontal="center" vertical="center"/>
    </xf>
    <xf numFmtId="2" fontId="2" fillId="0" borderId="21" xfId="0" applyNumberFormat="1" applyFont="1" applyBorder="1" applyAlignment="1">
      <alignment horizontal="center" vertical="center"/>
    </xf>
    <xf numFmtId="2" fontId="3" fillId="0" borderId="3" xfId="0" applyNumberFormat="1" applyFont="1" applyBorder="1" applyAlignment="1">
      <alignment horizontal="center"/>
    </xf>
    <xf numFmtId="2" fontId="1" fillId="0" borderId="9" xfId="0" applyNumberFormat="1" applyFont="1" applyBorder="1" applyAlignment="1">
      <alignment horizontal="center"/>
    </xf>
    <xf numFmtId="0" fontId="7" fillId="2" borderId="0" xfId="1" applyFill="1" applyAlignment="1">
      <alignment horizontal="center" vertical="center" wrapText="1"/>
    </xf>
    <xf numFmtId="2" fontId="1" fillId="0" borderId="7" xfId="0" applyNumberFormat="1" applyFont="1" applyBorder="1" applyAlignment="1">
      <alignment horizontal="center" vertical="center"/>
    </xf>
    <xf numFmtId="0" fontId="1" fillId="0" borderId="8" xfId="0" applyFont="1" applyBorder="1"/>
    <xf numFmtId="0" fontId="1" fillId="0" borderId="23" xfId="0" applyFont="1" applyBorder="1"/>
    <xf numFmtId="0" fontId="1" fillId="0" borderId="1" xfId="0" applyFont="1" applyBorder="1" applyAlignment="1">
      <alignment wrapText="1"/>
    </xf>
    <xf numFmtId="0" fontId="1" fillId="0" borderId="24" xfId="0" applyFont="1" applyBorder="1"/>
    <xf numFmtId="0" fontId="1" fillId="0" borderId="19" xfId="0" applyFont="1" applyBorder="1" applyAlignment="1">
      <alignment horizontal="center" vertical="center" wrapText="1"/>
    </xf>
    <xf numFmtId="2" fontId="1" fillId="0" borderId="22" xfId="0" applyNumberFormat="1" applyFont="1" applyBorder="1" applyAlignment="1">
      <alignment horizontal="center" vertical="center"/>
    </xf>
    <xf numFmtId="0" fontId="7" fillId="0" borderId="0" xfId="1" applyAlignment="1">
      <alignment horizontal="center" vertical="center" wrapText="1"/>
    </xf>
    <xf numFmtId="0" fontId="1" fillId="0" borderId="11" xfId="0" applyFont="1" applyBorder="1" applyAlignment="1" applyProtection="1">
      <alignment wrapText="1"/>
      <protection locked="0"/>
    </xf>
    <xf numFmtId="0" fontId="2" fillId="0" borderId="4" xfId="0" applyFont="1" applyBorder="1"/>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2" fontId="2" fillId="0" borderId="7" xfId="0" applyNumberFormat="1"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2"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0" fillId="0" borderId="0" xfId="0" applyAlignment="1">
      <alignment horizontal="left" vertical="center"/>
    </xf>
    <xf numFmtId="0" fontId="7" fillId="0" borderId="0" xfId="1" applyAlignment="1">
      <alignment horizontal="center" vertical="center"/>
    </xf>
    <xf numFmtId="0" fontId="0" fillId="0" borderId="0" xfId="0" applyAlignment="1">
      <alignment horizontal="center" vertical="center"/>
    </xf>
    <xf numFmtId="0" fontId="7" fillId="0" borderId="0" xfId="1" applyFill="1" applyAlignment="1">
      <alignment horizontal="center" vertical="center"/>
    </xf>
    <xf numFmtId="0" fontId="0" fillId="0" borderId="0" xfId="0" applyAlignment="1">
      <alignment wrapText="1"/>
    </xf>
    <xf numFmtId="0" fontId="6" fillId="0" borderId="0" xfId="0" applyFont="1" applyAlignment="1">
      <alignment horizontal="center"/>
    </xf>
    <xf numFmtId="0" fontId="1" fillId="0" borderId="15" xfId="0" applyFont="1" applyBorder="1" applyAlignment="1">
      <alignment horizontal="center" vertical="center" wrapText="1"/>
    </xf>
    <xf numFmtId="0" fontId="1" fillId="0" borderId="7" xfId="0" applyFont="1" applyBorder="1" applyAlignment="1">
      <alignment wrapText="1"/>
    </xf>
    <xf numFmtId="0" fontId="1" fillId="0" borderId="7" xfId="0" applyFont="1" applyBorder="1" applyAlignment="1">
      <alignment horizontal="center" vertical="center" wrapText="1"/>
    </xf>
    <xf numFmtId="0" fontId="1" fillId="0" borderId="8" xfId="0" applyFont="1" applyBorder="1" applyAlignment="1">
      <alignment wrapText="1"/>
    </xf>
    <xf numFmtId="0" fontId="1" fillId="0" borderId="8" xfId="0" applyFont="1" applyBorder="1" applyAlignment="1">
      <alignment horizontal="center" vertical="center" wrapText="1"/>
    </xf>
    <xf numFmtId="0" fontId="1" fillId="0" borderId="8" xfId="0" applyFont="1" applyBorder="1" applyAlignment="1" applyProtection="1">
      <alignment horizontal="left" vertical="center" wrapText="1"/>
      <protection locked="0"/>
    </xf>
    <xf numFmtId="0" fontId="2" fillId="0" borderId="33" xfId="0" applyFont="1" applyBorder="1" applyAlignment="1">
      <alignment horizontal="center" vertical="center"/>
    </xf>
    <xf numFmtId="0" fontId="1" fillId="0" borderId="19" xfId="0" applyFont="1" applyBorder="1" applyAlignment="1">
      <alignment horizontal="center" vertical="center"/>
    </xf>
    <xf numFmtId="2" fontId="1" fillId="0" borderId="14" xfId="0" applyNumberFormat="1" applyFont="1" applyBorder="1" applyAlignment="1">
      <alignment horizontal="center" vertical="center"/>
    </xf>
    <xf numFmtId="0" fontId="0" fillId="0" borderId="0" xfId="0" applyAlignment="1">
      <alignment horizontal="center" vertical="center" wrapText="1"/>
    </xf>
    <xf numFmtId="0" fontId="1" fillId="0" borderId="31" xfId="0" applyFont="1" applyBorder="1" applyAlignment="1">
      <alignment horizontal="center" vertical="center"/>
    </xf>
    <xf numFmtId="2" fontId="3" fillId="0" borderId="34" xfId="0" applyNumberFormat="1" applyFont="1" applyBorder="1" applyAlignment="1">
      <alignment horizontal="center" vertical="center"/>
    </xf>
    <xf numFmtId="0" fontId="1" fillId="0" borderId="31" xfId="0" applyFont="1" applyBorder="1" applyAlignment="1">
      <alignment wrapText="1"/>
    </xf>
    <xf numFmtId="0" fontId="11" fillId="0" borderId="0" xfId="0" applyFont="1" applyAlignment="1">
      <alignment horizontal="center" vertical="center"/>
    </xf>
    <xf numFmtId="0" fontId="1" fillId="0" borderId="0" xfId="0" applyFont="1" applyAlignment="1">
      <alignment horizontal="center" vertical="center" wrapText="1"/>
    </xf>
    <xf numFmtId="0" fontId="1" fillId="0" borderId="35" xfId="0" applyFont="1" applyBorder="1" applyAlignment="1">
      <alignment horizontal="center" vertical="center" wrapText="1"/>
    </xf>
    <xf numFmtId="0" fontId="1" fillId="0" borderId="31" xfId="0" applyFont="1" applyBorder="1"/>
    <xf numFmtId="0" fontId="1" fillId="0" borderId="31" xfId="0" applyFont="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1" fillId="0" borderId="7" xfId="0" applyFont="1" applyBorder="1" applyAlignment="1" applyProtection="1">
      <alignment vertical="center" wrapText="1"/>
      <protection locked="0"/>
    </xf>
    <xf numFmtId="2" fontId="1" fillId="0" borderId="29" xfId="0" applyNumberFormat="1" applyFont="1" applyBorder="1" applyAlignment="1">
      <alignment horizontal="center" vertical="center"/>
    </xf>
    <xf numFmtId="0" fontId="7" fillId="0" borderId="31" xfId="1" applyBorder="1" applyAlignment="1">
      <alignment horizontal="center" vertical="center"/>
    </xf>
    <xf numFmtId="0" fontId="7" fillId="0" borderId="14" xfId="1" applyBorder="1" applyAlignment="1" applyProtection="1">
      <alignment horizontal="center" vertical="center"/>
      <protection locked="0"/>
    </xf>
    <xf numFmtId="0" fontId="1" fillId="0" borderId="31" xfId="0" applyFont="1" applyBorder="1" applyAlignment="1">
      <alignment vertical="center" wrapText="1"/>
    </xf>
    <xf numFmtId="0" fontId="1" fillId="0" borderId="11" xfId="0" applyFont="1" applyBorder="1" applyAlignment="1">
      <alignment horizontal="center" vertical="center"/>
    </xf>
    <xf numFmtId="0" fontId="7" fillId="0" borderId="7" xfId="1" applyBorder="1" applyAlignment="1">
      <alignment horizontal="center" vertical="center"/>
    </xf>
    <xf numFmtId="0" fontId="7" fillId="0" borderId="15" xfId="1" applyBorder="1" applyAlignment="1" applyProtection="1">
      <alignment horizontal="center" vertical="center"/>
      <protection locked="0"/>
    </xf>
    <xf numFmtId="0" fontId="7" fillId="0" borderId="11" xfId="1" applyBorder="1" applyAlignment="1" applyProtection="1">
      <alignment horizontal="center" vertical="center"/>
      <protection locked="0"/>
    </xf>
    <xf numFmtId="0" fontId="1" fillId="0" borderId="31" xfId="0" applyFont="1" applyBorder="1" applyAlignment="1">
      <alignment horizontal="left" vertical="center" wrapText="1"/>
    </xf>
    <xf numFmtId="9" fontId="0" fillId="2" borderId="0" xfId="2" applyFont="1" applyFill="1" applyAlignment="1">
      <alignment horizontal="center" vertical="center"/>
    </xf>
    <xf numFmtId="0" fontId="1" fillId="0" borderId="7" xfId="0" applyFont="1" applyBorder="1" applyAlignment="1">
      <alignment vertical="center" wrapText="1"/>
    </xf>
    <xf numFmtId="0" fontId="8" fillId="0" borderId="7" xfId="0" applyFont="1" applyBorder="1" applyAlignment="1" applyProtection="1">
      <alignment wrapText="1"/>
      <protection locked="0"/>
    </xf>
    <xf numFmtId="0" fontId="1" fillId="0" borderId="11" xfId="0" applyFont="1" applyBorder="1" applyAlignment="1" applyProtection="1">
      <alignment vertical="center" wrapText="1"/>
      <protection locked="0"/>
    </xf>
    <xf numFmtId="0" fontId="7" fillId="0" borderId="0" xfId="1"/>
    <xf numFmtId="0" fontId="1" fillId="0" borderId="36" xfId="0" applyFont="1" applyBorder="1"/>
    <xf numFmtId="2" fontId="1" fillId="0" borderId="15" xfId="0" applyNumberFormat="1" applyFont="1" applyBorder="1" applyAlignment="1">
      <alignment horizontal="center" vertical="center"/>
    </xf>
    <xf numFmtId="2" fontId="1" fillId="0" borderId="34" xfId="0" applyNumberFormat="1" applyFont="1" applyBorder="1" applyAlignment="1">
      <alignment horizontal="center" vertical="center"/>
    </xf>
    <xf numFmtId="0" fontId="1" fillId="0" borderId="12" xfId="0" applyFont="1" applyBorder="1" applyAlignment="1">
      <alignment horizontal="center" vertical="center" wrapText="1"/>
    </xf>
    <xf numFmtId="2" fontId="3" fillId="0" borderId="22" xfId="0" applyNumberFormat="1" applyFont="1" applyBorder="1" applyAlignment="1">
      <alignment horizontal="center" vertical="center"/>
    </xf>
    <xf numFmtId="0" fontId="1" fillId="0" borderId="25" xfId="0" applyFont="1" applyBorder="1"/>
    <xf numFmtId="0" fontId="1" fillId="0" borderId="25" xfId="0" applyFont="1" applyBorder="1" applyAlignment="1">
      <alignment horizontal="center" vertical="center" wrapText="1"/>
    </xf>
    <xf numFmtId="2" fontId="3" fillId="0" borderId="39"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33" xfId="0" applyNumberFormat="1" applyFont="1" applyBorder="1" applyAlignment="1">
      <alignment horizontal="center" vertical="center"/>
    </xf>
    <xf numFmtId="0" fontId="1" fillId="0" borderId="4" xfId="0" applyFont="1" applyBorder="1" applyAlignment="1">
      <alignment horizontal="left" vertical="top"/>
    </xf>
    <xf numFmtId="0" fontId="1" fillId="0" borderId="6" xfId="0" applyFont="1" applyBorder="1" applyAlignment="1">
      <alignment horizontal="left" vertical="top"/>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23" xfId="0" applyFont="1" applyBorder="1" applyAlignment="1">
      <alignment horizontal="left" vertical="top" wrapText="1"/>
    </xf>
    <xf numFmtId="0" fontId="1" fillId="0" borderId="30" xfId="0" applyFont="1" applyBorder="1" applyAlignment="1">
      <alignment horizontal="left" vertical="top"/>
    </xf>
    <xf numFmtId="0" fontId="1" fillId="0" borderId="14" xfId="0" applyFont="1" applyBorder="1" applyAlignment="1">
      <alignment horizontal="lef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20" xfId="0" applyFont="1" applyBorder="1" applyAlignment="1">
      <alignment horizontal="center" vertical="top"/>
    </xf>
    <xf numFmtId="0" fontId="0" fillId="0" borderId="0" xfId="0" applyAlignment="1">
      <alignment horizontal="center" vertical="center" wrapText="1"/>
    </xf>
    <xf numFmtId="0" fontId="2" fillId="0" borderId="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32" xfId="0" applyFont="1" applyBorder="1" applyAlignment="1">
      <alignment horizontal="left" vertical="top" wrapText="1"/>
    </xf>
    <xf numFmtId="0" fontId="1" fillId="0" borderId="13" xfId="0" applyFont="1" applyBorder="1" applyAlignment="1">
      <alignment horizontal="left" vertical="top"/>
    </xf>
    <xf numFmtId="0" fontId="0" fillId="2" borderId="0" xfId="0"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3" borderId="7" xfId="0" applyFont="1" applyFill="1" applyBorder="1" applyAlignment="1" applyProtection="1">
      <alignment wrapText="1"/>
      <protection locked="0"/>
    </xf>
    <xf numFmtId="0" fontId="1" fillId="3" borderId="7" xfId="0" applyFont="1" applyFill="1" applyBorder="1" applyAlignment="1">
      <alignment wrapText="1"/>
    </xf>
    <xf numFmtId="0" fontId="1" fillId="3" borderId="31" xfId="0" applyFont="1" applyFill="1" applyBorder="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pa%20Lucrari_Cazacu\A2%20-%20Activitatea%20de%20cercetare\20_Rosu%20et%20al.%20-%202019%20-%20A%20Turbulence-Oriented%20Approach%20to%20Retrieve.pdf" TargetMode="External"/><Relationship Id="rId299" Type="http://schemas.openxmlformats.org/officeDocument/2006/relationships/hyperlink" Target="Mapa%20Lucrari_Cazacu\A3%20-%20Recunoasterea%20impactului%20activitatii\21_Rosu%20et%20al.%20-%202019%20-%20Atmosphere.pdf" TargetMode="External"/><Relationship Id="rId21" Type="http://schemas.openxmlformats.org/officeDocument/2006/relationships/hyperlink" Target="https://doi.org/10.1016/j.apsusc.2018.02.156" TargetMode="External"/><Relationship Id="rId63" Type="http://schemas.openxmlformats.org/officeDocument/2006/relationships/hyperlink" Target="Mapa%20Lucrari_Cazacu\A2%20-%20Activitatea%20de%20cercetare\26_Radinschi%20et%20al.%20-%202020%20-%20Localization%20of%20Energy%20and%20Momentum.pdf" TargetMode="External"/><Relationship Id="rId159" Type="http://schemas.openxmlformats.org/officeDocument/2006/relationships/hyperlink" Target="https://rrp.nipne.ro/2017/AN706.pdf" TargetMode="External"/><Relationship Id="rId324" Type="http://schemas.openxmlformats.org/officeDocument/2006/relationships/hyperlink" Target="Mapa%20Lucrari_Cazacu\A2%20-%20Activitatea%20de%20cercetare\35_Panaghie%20et%20al.%20-%202022%20-%20%20&#8220;In-vitro&#8221;%20Tests%20on%20New%20Biodegradable%20Metallic%20Material.pdf" TargetMode="External"/><Relationship Id="rId170" Type="http://schemas.openxmlformats.org/officeDocument/2006/relationships/hyperlink" Target="Mapa%20Lucrari_Cazacu\A1%20-%20Activitatea%20didactica%20si%20profesionala\4_Radinschi&amp;Cazacu%20-%202023.pdf" TargetMode="External"/><Relationship Id="rId226" Type="http://schemas.openxmlformats.org/officeDocument/2006/relationships/hyperlink" Target="Mapa%20Lucrari_Cazacu\A2%20-%20Activitatea%20de%20cercetare\46_Tanasa%20et%20al.%20-%202025%20-%20From%20Aerosol%20Optical%20Depth%20to%20Risk%20Assessment.pdf" TargetMode="External"/><Relationship Id="rId268" Type="http://schemas.openxmlformats.org/officeDocument/2006/relationships/hyperlink" Target="Mapa%20Lucrari_Cazacu\Journal%20Citation%20Reports\Int.%20J.%20Conserv.%20Sci..pdf" TargetMode="External"/><Relationship Id="rId32" Type="http://schemas.openxmlformats.org/officeDocument/2006/relationships/hyperlink" Target="Mapa%20Lucrari_Cazacu\A2%20-%20Activitatea%20de%20cercetare\30_Rosu%20et%20al.%20-%202021%20-%20Towards%20Possible%20Laminar%20Channels.pdf" TargetMode="External"/><Relationship Id="rId74" Type="http://schemas.openxmlformats.org/officeDocument/2006/relationships/hyperlink" Target="Mapa%20Lucrari_Cazacu\A2%20-%20Activitatea%20de%20cercetare\5_Vetres%20et%20al.%20-%202012%20-%20Necessity%20of%20Complementary%20Vertically-resolved%20Lidar%20Observation%20for%20Ground.pdf" TargetMode="External"/><Relationship Id="rId128" Type="http://schemas.openxmlformats.org/officeDocument/2006/relationships/hyperlink" Target="Mapa%20Lucrari_Cazacu\A2%20-%20Activitatea%20de%20cercetare\15_Radinschi%20et%20al%20-%202017%20-%20Interactiv%20computer%20simulations.pdf" TargetMode="External"/><Relationship Id="rId335" Type="http://schemas.openxmlformats.org/officeDocument/2006/relationships/hyperlink" Target="Mapa%20Lucrari_Cazacu\A3%20-%20Recunoasterea%20impactului%20activitatii\2_Covasnianu%20-%202007%20-%20Journal%20of%20Optoelectronics%20and%20Advanced%20Materials.pdf" TargetMode="External"/><Relationship Id="rId5" Type="http://schemas.openxmlformats.org/officeDocument/2006/relationships/hyperlink" Target="https://doi.org/10.21125/iceri.2018.1112" TargetMode="External"/><Relationship Id="rId181" Type="http://schemas.openxmlformats.org/officeDocument/2006/relationships/hyperlink" Target="Mapa%20Lucrari_Cazacu\Journal%20Citation%20Reports\Atmosphere.pdf" TargetMode="External"/><Relationship Id="rId237" Type="http://schemas.openxmlformats.org/officeDocument/2006/relationships/hyperlink" Target="Mapa%20Lucrari_Cazacu\A2%20-%20Activitatea%20de%20cercetare\35_Panaghie%20et%20al.%20-%202022%20-%20%20&#8220;In-vitro&#8221;%20Tests%20on%20New%20Biodegradable%20Metallic%20Material.pdf" TargetMode="External"/><Relationship Id="rId279" Type="http://schemas.openxmlformats.org/officeDocument/2006/relationships/hyperlink" Target="Mapa%20Lucrari_Cazacu\Journal%20Citation%20Reports\Journal%20of%20Optoelectronics%20and%20Advanced%20Materials.pdf" TargetMode="External"/><Relationship Id="rId43" Type="http://schemas.openxmlformats.org/officeDocument/2006/relationships/hyperlink" Target="Mapa%20Lucrari_Cazacu\A2%20-%20Activitatea%20de%20cercetare\29_Rosu%20et%20al.%20-%202021%20-%20Multifractal%20Model%20of%20Atmospheric%20Turbulence%20Applied%20Lidar.pdf" TargetMode="External"/><Relationship Id="rId139" Type="http://schemas.openxmlformats.org/officeDocument/2006/relationships/hyperlink" Target="Mapa%20Lucrari_Cazacu\A2%20-%20Activitatea%20de%20cercetare\4_Timofte%20et%20al.%20-%202011%20-%20Romanian%20lidar%20investigation%20of%20the%20Eyjafjallajokull%20volcanic%20ash.pdf" TargetMode="External"/><Relationship Id="rId290" Type="http://schemas.openxmlformats.org/officeDocument/2006/relationships/hyperlink" Target="Mapa%20Lucrari_Cazacu\A3%20-%20Recunoasterea%20impactului%20activitatii\14_Banica%20et%20al.%20-%202017%20-%20Environmental%20Engineering%20and%20Management%20Journal.pdf" TargetMode="External"/><Relationship Id="rId304" Type="http://schemas.openxmlformats.org/officeDocument/2006/relationships/hyperlink" Target="Mapa%20Lucrari_Cazacu\A3%20-%20Recunoasterea%20impactului%20activitatii\18_Bulai%20et%20al.%20-%202018%20-%20Journal%20of%20Ovonic%20Research.pdf" TargetMode="External"/><Relationship Id="rId346" Type="http://schemas.openxmlformats.org/officeDocument/2006/relationships/hyperlink" Target="Mapa%20Lucrari_Cazacu\A3%20-%20Recunoasterea%20impactului%20activitatii\Hirsch_Mihai-2.pdf" TargetMode="External"/><Relationship Id="rId85" Type="http://schemas.openxmlformats.org/officeDocument/2006/relationships/hyperlink" Target="http://dx.doi.org/10.15666/aeer/1403_183194" TargetMode="External"/><Relationship Id="rId150" Type="http://schemas.openxmlformats.org/officeDocument/2006/relationships/hyperlink" Target="Mapa%20Lucrari_Cazacu\A1%20-%20Activitatea%20didactica%20si%20profesionala\1_Capitole%20carte%20Elsevier%20-%202021.pdf" TargetMode="External"/><Relationship Id="rId192" Type="http://schemas.openxmlformats.org/officeDocument/2006/relationships/hyperlink" Target="Mapa%20Lucrari_Cazacu\Journal%20Citation%20Reports\Appl.%20Sci.-Basel.pdf" TargetMode="External"/><Relationship Id="rId206" Type="http://schemas.openxmlformats.org/officeDocument/2006/relationships/hyperlink" Target="Mapa%20Lucrari_Cazacu\Journal%20Citation%20Reports\Atmosphere.pdf" TargetMode="External"/><Relationship Id="rId248" Type="http://schemas.openxmlformats.org/officeDocument/2006/relationships/hyperlink" Target="Mapa%20Lucrari_Cazacu\A2%20-%20Activitatea%20de%20cercetare\47_Timofte%20et%20al.%20-%202025%20-%20The%2050-Year%20Evolution%20of%20the%20Planetary%20Boundary%20Layer.pdf" TargetMode="External"/><Relationship Id="rId12" Type="http://schemas.openxmlformats.org/officeDocument/2006/relationships/hyperlink" Target="https://doi.org/10.1002/asna.202113917" TargetMode="External"/><Relationship Id="rId108" Type="http://schemas.openxmlformats.org/officeDocument/2006/relationships/hyperlink" Target="Mapa%20Lucrari_Cazacu\A2%20-%20Activitatea%20de%20cercetare\33_Radinschi%20et%20al.%20-%202022%20-%20Landau&#8211;Lifshitz%20and%20Weinberg%20Energy%20Distributions.pdf" TargetMode="External"/><Relationship Id="rId315" Type="http://schemas.openxmlformats.org/officeDocument/2006/relationships/hyperlink" Target="Mapa%20Lucrari_Cazacu\A3%20-%20Recunoasterea%20impactului%20activitatii\39_Bostam%20et%20al.%20-%202023%20-%20Atmosphere.pdf" TargetMode="External"/><Relationship Id="rId54" Type="http://schemas.openxmlformats.org/officeDocument/2006/relationships/hyperlink" Target="Mapa%20Lucrari_Cazacu\A2%20-%20Activitatea%20de%20cercetare\10_Belegante%20et%20al._2015_Case%20study%20of%20the%20first%20volcanic%20ash%20exercise%20in%20Romania%20using%20remote%20sensing%20techniques.pdf" TargetMode="External"/><Relationship Id="rId96" Type="http://schemas.openxmlformats.org/officeDocument/2006/relationships/hyperlink" Target="Mapa%20Lucrari_Cazacu\A1%20-%20Activitatea%20didactica%20si%20profesionala\16_Radinschi%20et%20al_2018_JAVASCRIPT%20COMPUTER%20SIMULATION%20FOR%20DAMPED.pdf" TargetMode="External"/><Relationship Id="rId161" Type="http://schemas.openxmlformats.org/officeDocument/2006/relationships/hyperlink" Target="https://joam.inoe.ro/articles/grimsvotn-volcano-atmospheric-volcanic-ash-cloud-investigations-modelling-forecast-and-experimental-environmental-approach-upon-the-romanian-area/fulltext" TargetMode="External"/><Relationship Id="rId217" Type="http://schemas.openxmlformats.org/officeDocument/2006/relationships/hyperlink" Target="Mapa%20Lucrari_Cazacu\Journal%20Citation%20Reports\Journal%20of%20Quantitative%20Spectroscopy%20and%20Radiative%20Transfer.pdf" TargetMode="External"/><Relationship Id="rId259" Type="http://schemas.openxmlformats.org/officeDocument/2006/relationships/hyperlink" Target="Mapa%20Lucrari_Cazacu\Journal%20Citation%20Reports\Atmosphere.pdf" TargetMode="External"/><Relationship Id="rId23" Type="http://schemas.openxmlformats.org/officeDocument/2006/relationships/hyperlink" Target="https://doi.org/10.1002/cae.21818" TargetMode="External"/><Relationship Id="rId119" Type="http://schemas.openxmlformats.org/officeDocument/2006/relationships/hyperlink" Target="Mapa%20Lucrari_Cazacu\A1%20-%20Activitatea%20didactica%20si%20profesionala\15_Pelin%20et%20al.%20-%202018%20-%20Assessment%20of%20Hydrophobic%20Coating.pdf" TargetMode="External"/><Relationship Id="rId270" Type="http://schemas.openxmlformats.org/officeDocument/2006/relationships/hyperlink" Target="Mapa%20Lucrari_Cazacu\Journal%20Citation%20Reports\Int.%20J.%20Conserv.%20Sci..pdf" TargetMode="External"/><Relationship Id="rId326" Type="http://schemas.openxmlformats.org/officeDocument/2006/relationships/hyperlink" Target="Mapa%20Lucrari_Cazacu\A3%20-%20Recunoasterea%20impactului%20activitatii\19_Radinschi%20et%20al.%20-%202018%20-%20Advances%20in%20High%20Energy%20Physics.pdf" TargetMode="External"/><Relationship Id="rId65" Type="http://schemas.openxmlformats.org/officeDocument/2006/relationships/hyperlink" Target="Mapa%20Lucrari_Cazacu\A2%20-%20Activitatea%20de%20cercetare\24_Rosu%20et%20al.%20-%202020%20-%20On%20a%20Multifractal%20Approach%20of%20Turbulent%20Atmosphere%20Dynamics.pdf" TargetMode="External"/><Relationship Id="rId130" Type="http://schemas.openxmlformats.org/officeDocument/2006/relationships/hyperlink" Target="Mapa%20Lucrari_Cazacu\A3%20-%20Recunoasterea%20impactului%20activitatii\BDI%20Citate\53_Radinschi%20et%20al._2016_Maple%20Program%20for%20Studying%20Physics%20Phenomena%20with%20Applications%20in%20Civil%20Engineering.pdf" TargetMode="External"/><Relationship Id="rId172" Type="http://schemas.openxmlformats.org/officeDocument/2006/relationships/hyperlink" Target="Mapa%20Lucrari_Cazacu\A1%20-%20Activitatea%20didactica%20si%20profesionala\7_Indrumar%20Laborator%20-%202023.pdf" TargetMode="External"/><Relationship Id="rId228" Type="http://schemas.openxmlformats.org/officeDocument/2006/relationships/hyperlink" Target="Mapa%20Lucrari_Cazacu\A2%20-%20Activitatea%20de%20cercetare\44_Dragoi%20et%20al.%20-%202025%20-%20Analysis%20of%20the%20PM2.5_PM10%20Ratio%20in%20Three%20Urban%20Areas.pdf" TargetMode="External"/><Relationship Id="rId281" Type="http://schemas.openxmlformats.org/officeDocument/2006/relationships/hyperlink" Target="Mapa%20Lucrari_Cazacu\Journal%20Citation%20Reports\Environmental%20Engineering%20and%20Management%20Journal.pdf" TargetMode="External"/><Relationship Id="rId337" Type="http://schemas.openxmlformats.org/officeDocument/2006/relationships/hyperlink" Target="Mapa%20Lucrari_Cazacu\A3%20-%20Recunoasterea%20impactului%20activitatii\42_Cazacu%20et%20al.%20-%202024.pdf" TargetMode="External"/><Relationship Id="rId34" Type="http://schemas.openxmlformats.org/officeDocument/2006/relationships/hyperlink" Target="Mapa%20Lucrari_Cazacu\A2%20-%20Activitatea%20de%20cercetare\19_Radinschi%20et%20al.%20-%202018%20-%20Localization%20of%20Energy-Momentum%20for%20a%20Black%20Hole.pdf" TargetMode="External"/><Relationship Id="rId76" Type="http://schemas.openxmlformats.org/officeDocument/2006/relationships/hyperlink" Target="https://doi.org/10.3390/atmos12081038" TargetMode="External"/><Relationship Id="rId141" Type="http://schemas.openxmlformats.org/officeDocument/2006/relationships/hyperlink" Target="Mapa%20Lucrari_Cazacu\A2%20-%20Activitatea%20de%20cercetare\2_Covasnianu%20et%20al.%20-%202007%20-%20Digital_Terrain_Model_by_airborne_LIDAR_technique_.pdf" TargetMode="External"/><Relationship Id="rId7" Type="http://schemas.openxmlformats.org/officeDocument/2006/relationships/hyperlink" Target="https://doi.org/10.1088/1757-899X/374/1/012091" TargetMode="External"/><Relationship Id="rId183" Type="http://schemas.openxmlformats.org/officeDocument/2006/relationships/hyperlink" Target="Mapa%20Lucrari_Cazacu\Journal%20Citation%20Reports\Environments.pdf" TargetMode="External"/><Relationship Id="rId239" Type="http://schemas.openxmlformats.org/officeDocument/2006/relationships/hyperlink" Target="https://doi.org/https:/doi.org/10.5194/amt-19-1179-2026" TargetMode="External"/><Relationship Id="rId250" Type="http://schemas.openxmlformats.org/officeDocument/2006/relationships/hyperlink" Target="Mapa%20Lucrari_Cazacu\A2%20-%20Activitatea%20de%20cercetare\45_Dragoi%20et%20al.%20-%202025%20-%20Evaluation%20of%20Scenarios%20for%20the%20Application%20of%20the%20Future%20PM2.5%20and%20PM10%20Standards.pdf" TargetMode="External"/><Relationship Id="rId292" Type="http://schemas.openxmlformats.org/officeDocument/2006/relationships/hyperlink" Target="Mapa%20Lucrari_Cazacu\A3%20-%20Recunoasterea%20impactului%20activitatii\4_Timofte%20et%20al.%20-%202011%20-%20Environmental%20Engineering%20and%20Management%20Journal.pdf" TargetMode="External"/><Relationship Id="rId306" Type="http://schemas.openxmlformats.org/officeDocument/2006/relationships/hyperlink" Target="Mapa%20Lucrari_Cazacu\A3%20-%20Recunoasterea%20impactului%20activitatii\29_Rosu%20et%20al.%20-%202021%20-%20Atmosphere.pdf" TargetMode="External"/><Relationship Id="rId45" Type="http://schemas.openxmlformats.org/officeDocument/2006/relationships/hyperlink" Target="Mapa%20Lucrari_Cazacu\A2%20-%20Activitatea%20de%20cercetare\26_Radinschi%20et%20al.%20-%202020%20-%20Localization%20of%20Energy%20and%20Momentum.pdf" TargetMode="External"/><Relationship Id="rId87" Type="http://schemas.openxmlformats.org/officeDocument/2006/relationships/hyperlink" Target="Mapa%20Lucrari_Cazacu\A2%20-%20Activitatea%20de%20cercetare\27_Radinschi%20et%20al.%20-%202021%20-%20Einstein%20and%20Moller%20energies.pdf" TargetMode="External"/><Relationship Id="rId110" Type="http://schemas.openxmlformats.org/officeDocument/2006/relationships/hyperlink" Target="Mapa%20Lucrari_Cazacu\A1%20-%20Activitatea%20didactica%20si%20profesionala\2_Capitol%20carte%20Elsevier%20-%202021.pdf" TargetMode="External"/><Relationship Id="rId348" Type="http://schemas.openxmlformats.org/officeDocument/2006/relationships/hyperlink" Target="Mapa%20Lucrari_Cazacu\A3%20-%20Recunoasterea%20impactului%20activitatii\56_Cazacu%20et%20al.%20-%202011%20-%20SPIE.pdf" TargetMode="External"/><Relationship Id="rId152" Type="http://schemas.openxmlformats.org/officeDocument/2006/relationships/hyperlink" Target="https://doi.org/10.3390/ENVIRONMENTS12080285" TargetMode="External"/><Relationship Id="rId194" Type="http://schemas.openxmlformats.org/officeDocument/2006/relationships/hyperlink" Target="Mapa%20Lucrari_Cazacu\Journal%20Citation%20Reports\Fractal%20Fract..pdf" TargetMode="External"/><Relationship Id="rId208" Type="http://schemas.openxmlformats.org/officeDocument/2006/relationships/hyperlink" Target="Mapa%20Lucrari_Cazacu\Journal%20Citation%20Reports\Journal%20of%20Ovonic%20Research.pdf" TargetMode="External"/><Relationship Id="rId261" Type="http://schemas.openxmlformats.org/officeDocument/2006/relationships/hyperlink" Target="Mapa%20Lucrari_Cazacu\Journal%20Citation%20Reports\Universe.pdf" TargetMode="External"/><Relationship Id="rId14" Type="http://schemas.openxmlformats.org/officeDocument/2006/relationships/hyperlink" Target="https://doi.org/10.3390/universe6050069" TargetMode="External"/><Relationship Id="rId56" Type="http://schemas.openxmlformats.org/officeDocument/2006/relationships/hyperlink" Target="Mapa%20Lucrari_Cazacu\A2%20-%20Activitatea%20de%20cercetare\7_Unga%20et%20al.%20-%202013%20-%20Study%20of%20tropospheric%20aerosol%20types%20over%20Iasi%20,%20Romania%20,%20during%20summer%20of%202012.pdf" TargetMode="External"/><Relationship Id="rId317" Type="http://schemas.openxmlformats.org/officeDocument/2006/relationships/hyperlink" Target="Mapa%20Lucrari_Cazacu\A3%20-%20Recunoasterea%20impactului%20activitatii\30_Rosu%20et%20al.%20-%202021%20-%20Atmosphere.pdf" TargetMode="External"/><Relationship Id="rId98" Type="http://schemas.openxmlformats.org/officeDocument/2006/relationships/hyperlink" Target="Mapa%20Lucrari_Cazacu\A1%20-%20Activitatea%20didactica%20si%20profesionala\18_Gurlui%20et%20al%20-%202018%20-%20SPACE-%20AND%20TIME-RESOLVED%20RAMAN.pdf" TargetMode="External"/><Relationship Id="rId121" Type="http://schemas.openxmlformats.org/officeDocument/2006/relationships/hyperlink" Target="Mapa%20Lucrari_Cazacu\A2%20-%20Activitatea%20de%20cercetare\18_Bulai%20et%20al.%20-%202018%20-%20STRUCTURAL,%20MAGNETIC%20AND%20HUMIDITY%20SENSING.pdf" TargetMode="External"/><Relationship Id="rId163" Type="http://schemas.openxmlformats.org/officeDocument/2006/relationships/hyperlink" Target="https://doi.org/10.3390/ENVIRONMENTS12100373" TargetMode="External"/><Relationship Id="rId219" Type="http://schemas.openxmlformats.org/officeDocument/2006/relationships/hyperlink" Target="Mapa%20Lucrari_Cazacu\Journal%20Citation%20Reports\Environmental%20Engineering%20and%20Management%20Journal.pdf" TargetMode="External"/><Relationship Id="rId230" Type="http://schemas.openxmlformats.org/officeDocument/2006/relationships/hyperlink" Target="Mapa%20Lucrari_Cazacu\A2%20-%20Activitatea%20de%20cercetare\42_Cazacu%20et%20al.%20-%202024%20-%20Investigating%20Nonlinear%20Dynamics%20in%20Atmospheric%20Aerosols.pdf" TargetMode="External"/><Relationship Id="rId251" Type="http://schemas.openxmlformats.org/officeDocument/2006/relationships/hyperlink" Target="Mapa%20Lucrari_Cazacu\Journal%20Citation%20Reports\Atmosphere.pdf" TargetMode="External"/><Relationship Id="rId25" Type="http://schemas.openxmlformats.org/officeDocument/2006/relationships/hyperlink" Target="https://doi.org/10.1016/j.jqsrt.2014.09.004" TargetMode="External"/><Relationship Id="rId46" Type="http://schemas.openxmlformats.org/officeDocument/2006/relationships/hyperlink" Target="Mapa%20Lucrari_Cazacu\A2%20-%20Activitatea%20de%20cercetare\24_Rosu%20et%20al.%20-%202020%20-%20On%20a%20Multifractal%20Approach%20of%20Turbulent%20Atmosphere%20Dynamics.pdf" TargetMode="External"/><Relationship Id="rId67" Type="http://schemas.openxmlformats.org/officeDocument/2006/relationships/hyperlink" Target="Mapa%20Lucrari_Cazacu\A2%20-%20Activitatea%20de%20cercetare\20_Rosu%20et%20al.%20-%202019%20-%20A%20Turbulence-Oriented%20Approach%20to%20Retrieve.pdf" TargetMode="External"/><Relationship Id="rId272" Type="http://schemas.openxmlformats.org/officeDocument/2006/relationships/hyperlink" Target="Mapa%20Lucrari_Cazacu\Journal%20Citation%20Reports\Atmosphere.pdf" TargetMode="External"/><Relationship Id="rId293" Type="http://schemas.openxmlformats.org/officeDocument/2006/relationships/hyperlink" Target="Mapa%20Lucrari_Cazacu\A3%20-%20Recunoasterea%20impactului%20activitatii\1_Iacomi%20et%20al.%20-%202007%20-%20Thin%20Solid%20Films.pdf" TargetMode="External"/><Relationship Id="rId307" Type="http://schemas.openxmlformats.org/officeDocument/2006/relationships/hyperlink" Target="Mapa%20Lucrari_Cazacu\A2%20-%20Activitatea%20de%20cercetare\41_Roman%20et%20al.%20-%202024%20-%20%20Investigations%20on%20the%20Degradation%20Behavior%20of%20Processed%20FeMnSi-xCu%20Shape%20Memory%20Alloy.pdf" TargetMode="External"/><Relationship Id="rId328" Type="http://schemas.openxmlformats.org/officeDocument/2006/relationships/hyperlink" Target="Mapa%20Lucrari_Cazacu\A3%20-%20Recunoasterea%20impactului%20activitatii\32_Nica%20et%20al.%20-%202022.pdf" TargetMode="External"/><Relationship Id="rId349" Type="http://schemas.openxmlformats.org/officeDocument/2006/relationships/hyperlink" Target="Mapa%20Lucrari_Cazacu\A3%20-%20Recunoasterea%20impactului%20activitatii\15_Radinschi%20et%20al.%20-%202017%20-%20Computer%20Applications%20in%20Engineering%20Education.pdf" TargetMode="External"/><Relationship Id="rId88" Type="http://schemas.openxmlformats.org/officeDocument/2006/relationships/hyperlink" Target="https://doi.org/10.3389/feart.2021.801020" TargetMode="External"/><Relationship Id="rId111" Type="http://schemas.openxmlformats.org/officeDocument/2006/relationships/hyperlink" Target="Mapa%20Lucrari_Cazacu\A2%20-%20Activitatea%20de%20cercetare\30_Rosu%20et%20al.%20-%202021%20-%20Towards%20Possible%20Laminar%20Channels.pdf" TargetMode="External"/><Relationship Id="rId132" Type="http://schemas.openxmlformats.org/officeDocument/2006/relationships/hyperlink" Target="Mapa%20Lucrari_Cazacu\A2%20-%20Activitatea%20de%20cercetare\11_Timofte%20et%20al.%20-%202015%20-%20Study%20of%20planetary%20boundary%20layer%20height%20from%20LIDAR%20measurements%20and%20ALARO%20model.pdf" TargetMode="External"/><Relationship Id="rId153" Type="http://schemas.openxmlformats.org/officeDocument/2006/relationships/hyperlink" Target="https://doi.org/10.3390/ENVIRONMENTS12100373" TargetMode="External"/><Relationship Id="rId174" Type="http://schemas.openxmlformats.org/officeDocument/2006/relationships/hyperlink" Target="Mapa%20Lucrari_Cazacu\A1%20-%20Activitatea%20didactica%20si%20profesionala\9_Indrumar%20Laborator%20-%202023.pdf" TargetMode="External"/><Relationship Id="rId195" Type="http://schemas.openxmlformats.org/officeDocument/2006/relationships/hyperlink" Target="Mapa%20Lucrari_Cazacu\Journal%20Citation%20Reports\Symmetry-Basel.pdf" TargetMode="External"/><Relationship Id="rId209" Type="http://schemas.openxmlformats.org/officeDocument/2006/relationships/hyperlink" Target="Mapa%20Lucrari_Cazacu\Journal%20Citation%20Reports\Applied%20Surface%20Science.pdf" TargetMode="External"/><Relationship Id="rId220" Type="http://schemas.openxmlformats.org/officeDocument/2006/relationships/hyperlink" Target="Mapa%20Lucrari_Cazacu\Journal%20Citation%20Reports\Journal%20of%20Optoelectronics%20and%20Advanced%20Materials.pdf" TargetMode="External"/><Relationship Id="rId241" Type="http://schemas.openxmlformats.org/officeDocument/2006/relationships/hyperlink" Target="Mapa%20Lucrari_Cazacu\Journal%20Citation%20Reports\Environmental%20Engineering%20and%20Management%20Journal.pdf" TargetMode="External"/><Relationship Id="rId15" Type="http://schemas.openxmlformats.org/officeDocument/2006/relationships/hyperlink" Target="https://doi.org/10.3390/universe6100169" TargetMode="External"/><Relationship Id="rId36" Type="http://schemas.openxmlformats.org/officeDocument/2006/relationships/hyperlink" Target="Mapa%20Lucrari_Cazacu\A2%20-%20Activitatea%20de%20cercetare\9_Cazacu%20et%20al.%20-%202015%20-%20AERONET%20data%20investigation%20of%20the%20aerosol%20mixtures%20over%20Iasi%20area,%20One-year%20time%20scale%20overview.pdf" TargetMode="External"/><Relationship Id="rId57" Type="http://schemas.openxmlformats.org/officeDocument/2006/relationships/hyperlink" Target="Mapa%20Lucrari_Cazacu\A2%20-%20Activitatea%20de%20cercetare\5_Vetres%20et%20al.%20-%202012%20-%20Necessity%20of%20Complementary%20Vertically-resolved%20Lidar%20Observation%20for%20Ground.pdf" TargetMode="External"/><Relationship Id="rId262" Type="http://schemas.openxmlformats.org/officeDocument/2006/relationships/hyperlink" Target="Mapa%20Lucrari_Cazacu\Journal%20Citation%20Reports\Universe.pdf" TargetMode="External"/><Relationship Id="rId283" Type="http://schemas.openxmlformats.org/officeDocument/2006/relationships/hyperlink" Target="Mapa%20Lucrari_Cazacu\A2%20-%20Activitatea%20de%20cercetare\22_Cazacu%20et%20al.%20-%202020%20-%20%20Effects%20of%20meteorological%20factors%20on%20the%20hydrophobization%20of%20specific.pdf" TargetMode="External"/><Relationship Id="rId318" Type="http://schemas.openxmlformats.org/officeDocument/2006/relationships/hyperlink" Target="Mapa%20Lucrari_Cazacu\A3%20-%20Recunoasterea%20impactului%20activitatii\13_Cazacu%20et%20al.%20-%202017%20-%20Romanian%20Reports%20in%20Physics.pdf" TargetMode="External"/><Relationship Id="rId339" Type="http://schemas.openxmlformats.org/officeDocument/2006/relationships/hyperlink" Target="Mapa%20Lucrari_Cazacu\A3%20-%20Recunoasterea%20impactului%20activitatii\50_Danila%20et%20al.%20-%202012.pdf" TargetMode="External"/><Relationship Id="rId78" Type="http://schemas.openxmlformats.org/officeDocument/2006/relationships/hyperlink" Target="https://doi.org/10.3390/sym13091622" TargetMode="External"/><Relationship Id="rId99" Type="http://schemas.openxmlformats.org/officeDocument/2006/relationships/hyperlink" Target="Mapa%20Lucrari_Cazacu\A1%20-%20Activitatea%20didactica%20si%20profesionala\19_Cazacu%20et%20al%20-%202018%20-%20RESEARCH%20AND%20DEVELOPMENT%20OF%20COMMERCIAL%20LIDAR%20SYSTEMS.pdf" TargetMode="External"/><Relationship Id="rId101" Type="http://schemas.openxmlformats.org/officeDocument/2006/relationships/hyperlink" Target="Mapa%20Lucrari_Cazacu\A1%20-%20Activitatea%20didactica%20si%20profesionala\21_Covatariu%20et%20al.%20-%202017%20-%20EDULEARN%20Statistical.pdf" TargetMode="External"/><Relationship Id="rId122" Type="http://schemas.openxmlformats.org/officeDocument/2006/relationships/hyperlink" Target="Mapa%20Lucrari_Cazacu\A2%20-%20Activitatea%20de%20cercetare\17_Cocean%20et%20at.%20-%202018%20-%20Atmosphere%20self-cleaning.pdf" TargetMode="External"/><Relationship Id="rId143" Type="http://schemas.openxmlformats.org/officeDocument/2006/relationships/hyperlink" Target="https://doi.org/10.3390/fractalfract6120747" TargetMode="External"/><Relationship Id="rId164" Type="http://schemas.openxmlformats.org/officeDocument/2006/relationships/hyperlink" Target="https://doi.org/10.3390/ENVIRONMENTS12080285" TargetMode="External"/><Relationship Id="rId185" Type="http://schemas.openxmlformats.org/officeDocument/2006/relationships/hyperlink" Target="Mapa%20Lucrari_Cazacu\Journal%20Citation%20Reports\Nanomaterials.pdf" TargetMode="External"/><Relationship Id="rId350" Type="http://schemas.openxmlformats.org/officeDocument/2006/relationships/hyperlink" Target="https://www.webofscience.com/wos/woscc/full-record/WOS:000352756300030" TargetMode="External"/><Relationship Id="rId9" Type="http://schemas.openxmlformats.org/officeDocument/2006/relationships/hyperlink" Target="https://doi.org/10.1088/1757-899X/209/1/012080" TargetMode="External"/><Relationship Id="rId210" Type="http://schemas.openxmlformats.org/officeDocument/2006/relationships/hyperlink" Target="Mapa%20Lucrari_Cazacu\Journal%20Citation%20Reports\Applied%20Surface%20Science.pdf" TargetMode="External"/><Relationship Id="rId26" Type="http://schemas.openxmlformats.org/officeDocument/2006/relationships/hyperlink" Target="https://doi.org/10.1016/j.tsf.2006.11.188" TargetMode="External"/><Relationship Id="rId231" Type="http://schemas.openxmlformats.org/officeDocument/2006/relationships/hyperlink" Target="Mapa%20Lucrari_Cazacu\A2%20-%20Activitatea%20de%20cercetare\41_Roman%20et%20al.%20-%202024%20-%20%20Investigations%20on%20the%20Degradation%20Behavior%20of%20Processed%20FeMnSi-xCu%20Shape%20Memory%20Alloy.pdf" TargetMode="External"/><Relationship Id="rId252" Type="http://schemas.openxmlformats.org/officeDocument/2006/relationships/hyperlink" Target="Mapa%20Lucrari_Cazacu\Journal%20Citation%20Reports\Environments.pdf" TargetMode="External"/><Relationship Id="rId273" Type="http://schemas.openxmlformats.org/officeDocument/2006/relationships/hyperlink" Target="Mapa%20Lucrari_Cazacu\Journal%20Citation%20Reports\Atmosphere.pdf" TargetMode="External"/><Relationship Id="rId294" Type="http://schemas.openxmlformats.org/officeDocument/2006/relationships/hyperlink" Target="Mapa%20Lucrari_Cazacu\A3%20-%20Recunoasterea%20impactului%20activitatii\20_Pelin_2017_IOP_Conf._Ser.__Mater._Sci._Eng._209_012080.pdf" TargetMode="External"/><Relationship Id="rId308" Type="http://schemas.openxmlformats.org/officeDocument/2006/relationships/hyperlink" Target="Mapa%20Lucrari_Cazacu\A3%20-%20Recunoasterea%20impactului%20activitatii\41_Roman%20et%20al.%20-%202024%20-%20Nanomaterials.pdf" TargetMode="External"/><Relationship Id="rId329" Type="http://schemas.openxmlformats.org/officeDocument/2006/relationships/hyperlink" Target="Mapa%20Lucrari_Cazacu\A2%20-%20Activitatea%20de%20cercetare\36_Lutcanu%20et%20al.%20-%202022%20-%20Obtaining%20and%20Analyzing%20the%20Al2O3-ZrO2%20Ceramic%20Layers.pdf" TargetMode="External"/><Relationship Id="rId47" Type="http://schemas.openxmlformats.org/officeDocument/2006/relationships/hyperlink" Target="Mapa%20Lucrari_Cazacu\A2%20-%20Activitatea%20de%20cercetare\23_Timpu%20et%20al.%20-%202020%20-%20Tropospheric%20Dust%20and%20Associated%20Atmospheric.pdf" TargetMode="External"/><Relationship Id="rId68" Type="http://schemas.openxmlformats.org/officeDocument/2006/relationships/hyperlink" Target="Mapa%20Lucrari_Cazacu\A2%20-%20Activitatea%20de%20cercetare\15_Radinschi%20et%20al%20-%202017%20-%20Interactiv%20computer%20simulations.pdf" TargetMode="External"/><Relationship Id="rId89" Type="http://schemas.openxmlformats.org/officeDocument/2006/relationships/hyperlink" Target="Mapa%20Lucrari_Cazacu\A2%20-%20Activitatea%20de%20cercetare\31_Rosu%20et%20al.%20-%202022%20-%20Cellular%20Self-Structuring%20and%20Turbulent%20Behaviors%20in%20Atm.pdf" TargetMode="External"/><Relationship Id="rId112" Type="http://schemas.openxmlformats.org/officeDocument/2006/relationships/hyperlink" Target="Mapa%20Lucrari_Cazacu\A2%20-%20Activitatea%20de%20cercetare\29_Rosu%20et%20al.%20-%202021%20-%20Multifractal%20Model%20of%20Atmospheric%20Turbulence%20Applied%20Lidar.pdf" TargetMode="External"/><Relationship Id="rId133" Type="http://schemas.openxmlformats.org/officeDocument/2006/relationships/hyperlink" Target="Mapa%20Lucrari_Cazacu\A2%20-%20Activitatea%20de%20cercetare\10_Belegante%20et%20al._2015_Case%20study%20of%20the%20first%20volcanic%20ash%20exercise%20in%20Romania%20using%20remote%20sensing%20techniques.pdf" TargetMode="External"/><Relationship Id="rId154" Type="http://schemas.openxmlformats.org/officeDocument/2006/relationships/hyperlink" Target="https://doi.org/10.3390/atmos14091366" TargetMode="External"/><Relationship Id="rId175" Type="http://schemas.openxmlformats.org/officeDocument/2006/relationships/hyperlink" Target="Mapa%20Lucrari_Cazacu\A1%20-%20Activitatea%20didactica%20si%20profesionala\13_Dragoi%20et%20al.%20-%202023.pdf" TargetMode="External"/><Relationship Id="rId340" Type="http://schemas.openxmlformats.org/officeDocument/2006/relationships/hyperlink" Target="Mapa%20Lucrari_Cazacu\A3%20-%20Recunoasterea%20impactului%20activitatii\BDI%20Citate\51_Lutcanu%20et%20al%20-%202023.pdf" TargetMode="External"/><Relationship Id="rId196" Type="http://schemas.openxmlformats.org/officeDocument/2006/relationships/hyperlink" Target="Mapa%20Lucrari_Cazacu\Journal%20Citation%20Reports\Frontiers%20in%20Earth%20Science.pdf" TargetMode="External"/><Relationship Id="rId200" Type="http://schemas.openxmlformats.org/officeDocument/2006/relationships/hyperlink" Target="Mapa%20Lucrari_Cazacu\Journal%20Citation%20Reports\Symmetry-Basel.pdf" TargetMode="External"/><Relationship Id="rId16" Type="http://schemas.openxmlformats.org/officeDocument/2006/relationships/hyperlink" Target="https://doi.org/10.3389/feart.2020.00216" TargetMode="External"/><Relationship Id="rId221" Type="http://schemas.openxmlformats.org/officeDocument/2006/relationships/hyperlink" Target="Mapa%20Lucrari_Cazacu\Journal%20Citation%20Reports\Journal%20of%20Environmental%20Protection%20and%20Ecology.pdf" TargetMode="External"/><Relationship Id="rId242" Type="http://schemas.openxmlformats.org/officeDocument/2006/relationships/hyperlink" Target="https://rrp.nipne.ro/2017/AN706.pdf" TargetMode="External"/><Relationship Id="rId263" Type="http://schemas.openxmlformats.org/officeDocument/2006/relationships/hyperlink" Target="Mapa%20Lucrari_Cazacu\Journal%20Citation%20Reports\Frontiers%20in%20Earth%20Science.pdf" TargetMode="External"/><Relationship Id="rId284" Type="http://schemas.openxmlformats.org/officeDocument/2006/relationships/hyperlink" Target="Mapa%20Lucrari_Cazacu\A3%20-%20Recunoasterea%20impactului%20activitatii\16_Cocean%20et%20al.%20-%202017%20-%20Applied%20Surface%20Science.pdf" TargetMode="External"/><Relationship Id="rId319" Type="http://schemas.openxmlformats.org/officeDocument/2006/relationships/hyperlink" Target="Mapa%20Lucrari_Cazacu\A3%20-%20Recunoasterea%20impactului%20activitatii\12_Cazacu%20et%20al.%20-%202016%20-%20Applied%20Ecology%20and%20Environmental%20Research.pdf" TargetMode="External"/><Relationship Id="rId37" Type="http://schemas.openxmlformats.org/officeDocument/2006/relationships/hyperlink" Target="Mapa%20Lucrari_Cazacu\A2%20-%20Activitatea%20de%20cercetare\4_Timofte%20et%20al.%20-%202011%20-%20Romanian%20lidar%20investigation%20of%20the%20Eyjafjallajokull%20volcanic%20ash.pdf" TargetMode="External"/><Relationship Id="rId58" Type="http://schemas.openxmlformats.org/officeDocument/2006/relationships/hyperlink" Target="Mapa%20Lucrari_Cazacu\A2%20-%20Activitatea%20de%20cercetare\3_Cazacu%20et%20al.%20-%202011%20-%20Complementary%20atmospheric%20urban%20pollution%20studies%20in%20the%20North-East.pdf" TargetMode="External"/><Relationship Id="rId79" Type="http://schemas.openxmlformats.org/officeDocument/2006/relationships/hyperlink" Target="https://doi.org/10.3390/universe6050069" TargetMode="External"/><Relationship Id="rId102" Type="http://schemas.openxmlformats.org/officeDocument/2006/relationships/hyperlink" Target="https://doi.org/10.21125/edulearn.2017.1192" TargetMode="External"/><Relationship Id="rId123" Type="http://schemas.openxmlformats.org/officeDocument/2006/relationships/hyperlink" Target="Mapa%20Lucrari_Cazacu\A3%20-%20Recunoasterea%20impactului%20activitatii\BDI%20Citate\49_Sfica%20et%20al_2018_THE%20INFLUENCE%20OF%20WEATHER%20CONDITIONS.pdf" TargetMode="External"/><Relationship Id="rId144" Type="http://schemas.openxmlformats.org/officeDocument/2006/relationships/hyperlink" Target="https://doi.org/10.1109/LGRS.2025.3557150" TargetMode="External"/><Relationship Id="rId330" Type="http://schemas.openxmlformats.org/officeDocument/2006/relationships/hyperlink" Target="Mapa%20Lucrari_Cazacu\A3%20-%20Recunoasterea%20impactului%20activitatii\36_Lutcani%20et%20al.%20-%202022.pdf" TargetMode="External"/><Relationship Id="rId90" Type="http://schemas.openxmlformats.org/officeDocument/2006/relationships/hyperlink" Target="Mapa%20Lucrari_Cazacu\A1%20-%20Activitatea%20didactica%20si%20profesionala\5_Voiculescu%202020%20-%20CNCS.pdf" TargetMode="External"/><Relationship Id="rId165" Type="http://schemas.openxmlformats.org/officeDocument/2006/relationships/hyperlink" Target="https://doi.org/10.3390/ATMOS16111247" TargetMode="External"/><Relationship Id="rId186" Type="http://schemas.openxmlformats.org/officeDocument/2006/relationships/hyperlink" Target="Mapa%20Lucrari_Cazacu\Journal%20Citation%20Reports\J.%20Func.%20Biomater..pdf" TargetMode="External"/><Relationship Id="rId351" Type="http://schemas.openxmlformats.org/officeDocument/2006/relationships/hyperlink" Target="Mapa%20Lucrari_Cazacu\A3%20-%20Recunoasterea%20impactului%20activitatii\2_Mirestean%20et%20al.%20-%202021%20-%20Elsevier%20book%20chapter.pdf" TargetMode="External"/><Relationship Id="rId211" Type="http://schemas.openxmlformats.org/officeDocument/2006/relationships/hyperlink" Target="Mapa%20Lucrari_Cazacu\Journal%20Citation%20Reports\Computer%20Applications%20in%20Engineering%20Education.pdf" TargetMode="External"/><Relationship Id="rId232" Type="http://schemas.openxmlformats.org/officeDocument/2006/relationships/hyperlink" Target="Mapa%20Lucrari_Cazacu\A2%20-%20Activitatea%20de%20cercetare\40_Roman%20et%20al.%20-%202023%20-%20Influence%20of%20Dynamic%20Strain%20Sweep%20on%20the%20Degradation%20Behavior%20of%20FeMnSi&#8211;Ag%20Shape%20Memory%20Alloys.pdf" TargetMode="External"/><Relationship Id="rId253" Type="http://schemas.openxmlformats.org/officeDocument/2006/relationships/hyperlink" Target="Mapa%20Lucrari_Cazacu\Journal%20Citation%20Reports\Environments.pdf" TargetMode="External"/><Relationship Id="rId274" Type="http://schemas.openxmlformats.org/officeDocument/2006/relationships/hyperlink" Target="Mapa%20Lucrari_Cazacu\Journal%20Citation%20Reports\Computer%20Applications%20in%20Engineering%20Education.pdf" TargetMode="External"/><Relationship Id="rId295" Type="http://schemas.openxmlformats.org/officeDocument/2006/relationships/hyperlink" Target="Mapa%20Lucrari_Cazacu\A3%20-%20Recunoasterea%20impactului%20activitatii\7_Unga%20et%20al.%20-%202013%20-%20Environmental%20Engineering%20and%20Management%20Journal.pdf" TargetMode="External"/><Relationship Id="rId309" Type="http://schemas.openxmlformats.org/officeDocument/2006/relationships/hyperlink" Target="Mapa%20Lucrari_Cazacu\A2%20-%20Activitatea%20de%20cercetare\25_Radinschi%20et%20al.%20-%202020%20-%20On%20the%20Energy%20of%20a%20Non-Singular.pdf" TargetMode="External"/><Relationship Id="rId27" Type="http://schemas.openxmlformats.org/officeDocument/2006/relationships/hyperlink" Target="https://doi.org/10.1016/j.scitotenv.2014.08.101" TargetMode="External"/><Relationship Id="rId48" Type="http://schemas.openxmlformats.org/officeDocument/2006/relationships/hyperlink" Target="Mapa%20Lucrari_Cazacu\A2%20-%20Activitatea%20de%20cercetare\20_Rosu%20et%20al.%20-%202019%20-%20A%20Turbulence-Oriented%20Approach%20to%20Retrieve.pdf" TargetMode="External"/><Relationship Id="rId69" Type="http://schemas.openxmlformats.org/officeDocument/2006/relationships/hyperlink" Target="Mapa%20Lucrari_Cazacu\A2%20-%20Activitatea%20de%20cercetare\13_Cazacu%20et%20al.%20-%202017%20-%20Vertical%20and%20temporal%20variation%20of%20aerosol%20mass.pdf" TargetMode="External"/><Relationship Id="rId113" Type="http://schemas.openxmlformats.org/officeDocument/2006/relationships/hyperlink" Target="Mapa%20Lucrari_Cazacu\A2%20-%20Activitatea%20de%20cercetare\24_Rosu%20et%20al.%20-%202020%20-%20On%20a%20Multifractal%20Approach%20of%20Turbulent%20Atmosphere%20Dynamics.pdf" TargetMode="External"/><Relationship Id="rId134" Type="http://schemas.openxmlformats.org/officeDocument/2006/relationships/hyperlink" Target="Mapa%20Lucrari_Cazacu\A2%20-%20Activitatea%20de%20cercetare\9_Cazacu%20et%20al.%20-%202015%20-%20AERONET%20data%20investigation%20of%20the%20aerosol%20mixtures%20over%20Iasi%20area,%20One-year%20time%20scale%20overview.pdf" TargetMode="External"/><Relationship Id="rId320" Type="http://schemas.openxmlformats.org/officeDocument/2006/relationships/hyperlink" Target="Mapa%20Lucrari_Cazacu\A3%20-%20Recunoasterea%20impactului%20activitatii\5_Vetres%20et%20al.%20-%202012%20-%20Journal%20of%20Environmental%20Protection%20and%20Ecology.pdf" TargetMode="External"/><Relationship Id="rId80" Type="http://schemas.openxmlformats.org/officeDocument/2006/relationships/hyperlink" Target="https://doi.org/10.3390/universe6100169" TargetMode="External"/><Relationship Id="rId155" Type="http://schemas.openxmlformats.org/officeDocument/2006/relationships/hyperlink" Target="https://doi.org/10.24425/amm.2022.141048" TargetMode="External"/><Relationship Id="rId176" Type="http://schemas.openxmlformats.org/officeDocument/2006/relationships/hyperlink" Target="https://doi.org/10.47743/pesd2023171023" TargetMode="External"/><Relationship Id="rId197" Type="http://schemas.openxmlformats.org/officeDocument/2006/relationships/hyperlink" Target="Mapa%20Lucrari_Cazacu\Journal%20Citation%20Reports\Frontiers%20in%20Earth%20Science.pdf" TargetMode="External"/><Relationship Id="rId341" Type="http://schemas.openxmlformats.org/officeDocument/2006/relationships/hyperlink" Target="Mapa%20Lucrari_Cazacu\A3%20-%20Recunoasterea%20impactului%20activitatii\51_Lutcanu%20et%20al.%20-%202023.pdf" TargetMode="External"/><Relationship Id="rId201" Type="http://schemas.openxmlformats.org/officeDocument/2006/relationships/hyperlink" Target="Mapa%20Lucrari_Cazacu\Journal%20Citation%20Reports\Astronomische%20Nachrichten.pdf" TargetMode="External"/><Relationship Id="rId222" Type="http://schemas.openxmlformats.org/officeDocument/2006/relationships/hyperlink" Target="Mapa%20Lucrari_Cazacu\Journal%20Citation%20Reports\Journal%20of%20Optoelectronics%20and%20Advanced%20Materials.pdf" TargetMode="External"/><Relationship Id="rId243" Type="http://schemas.openxmlformats.org/officeDocument/2006/relationships/hyperlink" Target="https://joam.inoe.ro/articles/grimsvotn-volcano-atmospheric-volcanic-ash-cloud-investigations-modelling-forecast-and-experimental-environmental-approach-upon-the-romanian-area/fulltext" TargetMode="External"/><Relationship Id="rId264" Type="http://schemas.openxmlformats.org/officeDocument/2006/relationships/hyperlink" Target="Mapa%20Lucrari_Cazacu\Journal%20Citation%20Reports\Frontiers%20in%20Earth%20Science.pdf" TargetMode="External"/><Relationship Id="rId285" Type="http://schemas.openxmlformats.org/officeDocument/2006/relationships/hyperlink" Target="Mapa%20Lucrari_Cazacu\A3%20-%20Recunoasterea%20impactului%20activitatii\23_Timpu%20et%20al.%20-%202020%20-%20Atmosphere.pdf" TargetMode="External"/><Relationship Id="rId17" Type="http://schemas.openxmlformats.org/officeDocument/2006/relationships/hyperlink" Target="https://doi.org/10.3390/atmos11040349" TargetMode="External"/><Relationship Id="rId38" Type="http://schemas.openxmlformats.org/officeDocument/2006/relationships/hyperlink" Target="Mapa%20Lucrari_Cazacu\A2%20-%20Activitatea%20de%20cercetare\21_Rosu%20et%20al.%20-%202019%20-Evaluation%20of%20Dierent%20WRF%20Parametrizations.pdf" TargetMode="External"/><Relationship Id="rId59" Type="http://schemas.openxmlformats.org/officeDocument/2006/relationships/hyperlink" Target="Mapa%20Lucrari_Cazacu\A2%20-%20Activitatea%20de%20cercetare\2_Covasnianu%20et%20al.%20-%202007%20-%20Digital_Terrain_Model_by_airborne_LIDAR_technique_.pdf" TargetMode="External"/><Relationship Id="rId103" Type="http://schemas.openxmlformats.org/officeDocument/2006/relationships/hyperlink" Target="Mapa%20Lucrari_Cazacu\A1%20-%20Activitatea%20didactica%20si%20profesionala\22_Albina%20et%20al._%202014_Studies%20of%20planetary%20boundary%20layer%20by%20infrared%20thermal%20imagery.pdf" TargetMode="External"/><Relationship Id="rId124" Type="http://schemas.openxmlformats.org/officeDocument/2006/relationships/hyperlink" Target="Mapa%20Lucrari_Cazacu\A1%20-%20Activitatea%20didactica%20si%20profesionala\19_Cazacu%20et%20al%20-%202018%20-%20RESEARCH%20AND%20DEVELOPMENT%20OF%20COMMERCIAL%20LIDAR%20SYSTEMS.pdf" TargetMode="External"/><Relationship Id="rId310" Type="http://schemas.openxmlformats.org/officeDocument/2006/relationships/hyperlink" Target="Mapa%20Lucrari_Cazacu\A3%20-%20Recunoasterea%20impactului%20activitatii\25_Radinschi%20et%20al.%20-%202020%200%20Universe.pdf" TargetMode="External"/><Relationship Id="rId70" Type="http://schemas.openxmlformats.org/officeDocument/2006/relationships/hyperlink" Target="Mapa%20Lucrari_Cazacu\A2%20-%20Activitatea%20de%20cercetare\12_Cazacu%20et%20al._2016_A%20case%20study%20of%20the%20behavior%20of%20aerosol%20optical%20properties.pdf" TargetMode="External"/><Relationship Id="rId91" Type="http://schemas.openxmlformats.org/officeDocument/2006/relationships/hyperlink" Target="Mapa%20Lucrari_Cazacu\A1%20-%20Activitatea%20didactica%20si%20profesionala\10_Ionce%20et%20al.%20-%202018.pdf" TargetMode="External"/><Relationship Id="rId145" Type="http://schemas.openxmlformats.org/officeDocument/2006/relationships/hyperlink" Target="https://doi.org/10.3390/atmos15030366" TargetMode="External"/><Relationship Id="rId166" Type="http://schemas.openxmlformats.org/officeDocument/2006/relationships/hyperlink" Target="https://doi.org/10.3390/atmos15030366" TargetMode="External"/><Relationship Id="rId187" Type="http://schemas.openxmlformats.org/officeDocument/2006/relationships/hyperlink" Target="Mapa%20Lucrari_Cazacu\Journal%20Citation%20Reports\Atmosphere.pdf" TargetMode="External"/><Relationship Id="rId331" Type="http://schemas.openxmlformats.org/officeDocument/2006/relationships/hyperlink" Target="Mapa%20Lucrari_Cazacu\A2%20-%20Activitatea%20de%20cercetare\27_Radinschi%20et%20al.%20-%202021%20-%20Einstein%20and%20Moller%20energies.pdf" TargetMode="External"/><Relationship Id="rId352" Type="http://schemas.openxmlformats.org/officeDocument/2006/relationships/hyperlink" Target="Mapa%20Lucrari_Cazacu\A1%20-%20Activitatea%20didactica%20si%20profesionala\3_Capitol%20carte%20Elsevier%20-%202021.pdf" TargetMode="External"/><Relationship Id="rId1" Type="http://schemas.openxmlformats.org/officeDocument/2006/relationships/hyperlink" Target="https://doi.org/10.1016/B978-0-12-824473-9.00004-5" TargetMode="External"/><Relationship Id="rId212" Type="http://schemas.openxmlformats.org/officeDocument/2006/relationships/hyperlink" Target="Mapa%20Lucrari_Cazacu\Journal%20Citation%20Reports\Environmental%20Engineering%20and%20Management%20Journal.pdf" TargetMode="External"/><Relationship Id="rId233" Type="http://schemas.openxmlformats.org/officeDocument/2006/relationships/hyperlink" Target="Mapa%20Lucrari_Cazacu\A2%20-%20Activitatea%20de%20cercetare\39_Bostan%20et%20al.%20-%202023%20-%20Long-Range%20Transport%20Analysis%20Based%20on%20Eastern%20Atmospheric.pdf" TargetMode="External"/><Relationship Id="rId254" Type="http://schemas.openxmlformats.org/officeDocument/2006/relationships/hyperlink" Target="Mapa%20Lucrari_Cazacu\Journal%20Citation%20Reports\Atmosphere.pdf" TargetMode="External"/><Relationship Id="rId28" Type="http://schemas.openxmlformats.org/officeDocument/2006/relationships/hyperlink" Target="https://doi.org/10.1088/1757-899X/209/1/012080" TargetMode="External"/><Relationship Id="rId49" Type="http://schemas.openxmlformats.org/officeDocument/2006/relationships/hyperlink" Target="Mapa%20Lucrari_Cazacu\A2%20-%20Activitatea%20de%20cercetare\18_Bulai%20et%20al.%20-%202018%20-%20STRUCTURAL,%20MAGNETIC%20AND%20HUMIDITY%20SENSING.pdf" TargetMode="External"/><Relationship Id="rId114" Type="http://schemas.openxmlformats.org/officeDocument/2006/relationships/hyperlink" Target="Mapa%20Lucrari_Cazacu\A2%20-%20Activitatea%20de%20cercetare\23_Timpu%20et%20al.%20-%202020%20-%20Tropospheric%20Dust%20and%20Associated%20Atmospheric.pdf" TargetMode="External"/><Relationship Id="rId275" Type="http://schemas.openxmlformats.org/officeDocument/2006/relationships/hyperlink" Target="Mapa%20Lucrari_Cazacu\Journal%20Citation%20Reports\Romanian%20Reports%20in%20Physics.pdf" TargetMode="External"/><Relationship Id="rId296" Type="http://schemas.openxmlformats.org/officeDocument/2006/relationships/hyperlink" Target="Mapa%20Lucrari_Cazacu\A3%20-%20Recunoasterea%20impactului%20activitatii\6_Cazacu%20et%20al.%20-%202012%20-%20Journal%20of%20Optoelectronics%20and%20Advanced%20Material.pdf" TargetMode="External"/><Relationship Id="rId300" Type="http://schemas.openxmlformats.org/officeDocument/2006/relationships/hyperlink" Target="Mapa%20Lucrari_Cazacu\A3%20-%20Recunoasterea%20impactului%20activitatii\11_Timofte%20et%20al.%20-%202015%20-%20Journal%20of%20Optoelectronics%20and%20Advanced%20Materials.pdf" TargetMode="External"/><Relationship Id="rId60" Type="http://schemas.openxmlformats.org/officeDocument/2006/relationships/hyperlink" Target="Mapa%20Lucrari_Cazacu\A2%20-%20Activitatea%20de%20cercetare\30_Rosu%20et%20al.%20-%202021%20-%20Towards%20Possible%20Laminar%20Channels.pdf" TargetMode="External"/><Relationship Id="rId81" Type="http://schemas.openxmlformats.org/officeDocument/2006/relationships/hyperlink" Target="https://doi.org/10.3389/feart.2020.00216" TargetMode="External"/><Relationship Id="rId135" Type="http://schemas.openxmlformats.org/officeDocument/2006/relationships/hyperlink" Target="Mapa%20Lucrari_Cazacu\A2%20-%20Activitatea%20de%20cercetare\8_Papayannis%20et%20al.%20-%202014%20-%20Optical,%20size%20and%20mass%20properties%20of%20mixed%20type%20aerosols.pdf" TargetMode="External"/><Relationship Id="rId156" Type="http://schemas.openxmlformats.org/officeDocument/2006/relationships/hyperlink" Target="https://doi.org/10.24425/amm.2022.137780" TargetMode="External"/><Relationship Id="rId177" Type="http://schemas.openxmlformats.org/officeDocument/2006/relationships/hyperlink" Target="https://joam.inoe.ro/articles/mineral-dust-intrusions-in-southeastern-romania-insights-from-seventeen-years-of-sun-photometer-data/fulltext" TargetMode="External"/><Relationship Id="rId198" Type="http://schemas.openxmlformats.org/officeDocument/2006/relationships/hyperlink" Target="Mapa%20Lucrari_Cazacu\Journal%20Citation%20Reports\Atmosphere.pdf" TargetMode="External"/><Relationship Id="rId321" Type="http://schemas.openxmlformats.org/officeDocument/2006/relationships/hyperlink" Target="https://doi.org/10.3390/atmos16060720" TargetMode="External"/><Relationship Id="rId342" Type="http://schemas.openxmlformats.org/officeDocument/2006/relationships/hyperlink" Target="Mapa%20Lucrari_Cazacu\A3%20-%20Recunoasterea%20impactului%20activitatii\2_Buzea%20et%20al.%20-%202021%20-%20Elsevier%20book%20chapter.pdf" TargetMode="External"/><Relationship Id="rId202" Type="http://schemas.openxmlformats.org/officeDocument/2006/relationships/hyperlink" Target="Mapa%20Lucrari_Cazacu\Journal%20Citation%20Reports\Universe.pdf" TargetMode="External"/><Relationship Id="rId223" Type="http://schemas.openxmlformats.org/officeDocument/2006/relationships/hyperlink" Target="Mapa%20Lucrari_Cazacu\Journal%20Citation%20Reports\Thin%20Solid%20Films.pdf" TargetMode="External"/><Relationship Id="rId244" Type="http://schemas.openxmlformats.org/officeDocument/2006/relationships/hyperlink" Target="Mapa%20Lucrari_Cazacu\A2%20-%20Activitatea%20de%20cercetare\34_Cazacu%20et%20al.%20-%202022%20-%20Theoretical%20and%20Experimental%20Designs%20of%20the%20Planetary.pdf" TargetMode="External"/><Relationship Id="rId18" Type="http://schemas.openxmlformats.org/officeDocument/2006/relationships/hyperlink" Target="https://doi.org/doi:10.3390/atmos10090559" TargetMode="External"/><Relationship Id="rId39" Type="http://schemas.openxmlformats.org/officeDocument/2006/relationships/hyperlink" Target="Mapa%20Lucrari_Cazacu\A2%20-%20Activitatea%20de%20cercetare\16_Cocean%20et%20al.%20-%202017%20-%20Thermal%20effects%20induced%20by%20laser%20ablation.pdf" TargetMode="External"/><Relationship Id="rId265" Type="http://schemas.openxmlformats.org/officeDocument/2006/relationships/hyperlink" Target="https://doi.org/10.3389/feart.2021.801020" TargetMode="External"/><Relationship Id="rId286" Type="http://schemas.openxmlformats.org/officeDocument/2006/relationships/hyperlink" Target="Mapa%20Lucrari_Cazacu\A3%20-%20Recunoasterea%20impactului%20activitatii\9_Cazacu%20et%20al.%20-%202015%20-%20Journal%20of%20Quantitative%20Spectroscopy%20and%20Radiative%20Transfer.pdf" TargetMode="External"/><Relationship Id="rId50" Type="http://schemas.openxmlformats.org/officeDocument/2006/relationships/hyperlink" Target="Mapa%20Lucrari_Cazacu\A2%20-%20Activitatea%20de%20cercetare\17_Cocean%20et%20at.%20-%202018%20-%20Atmosphere%20self-cleaning.pdf" TargetMode="External"/><Relationship Id="rId104" Type="http://schemas.openxmlformats.org/officeDocument/2006/relationships/hyperlink" Target="Mapa%20Lucrari_Cazacu\A1%20-%20Activitatea%20didactica%20si%20profesionala\23_Contract%20TE%20145-2020-first%20pg.pdf" TargetMode="External"/><Relationship Id="rId125" Type="http://schemas.openxmlformats.org/officeDocument/2006/relationships/hyperlink" Target="Mapa%20Lucrari_Cazacu\A2%20-%20Activitatea%20de%20cercetare\13_Cazacu%20et%20al.%20-%202017%20-%20Vertical%20and%20temporal%20variation%20of%20aerosol%20mass.pdf" TargetMode="External"/><Relationship Id="rId146" Type="http://schemas.openxmlformats.org/officeDocument/2006/relationships/hyperlink" Target="https://doi.org/10.3390/NANO14040330" TargetMode="External"/><Relationship Id="rId167" Type="http://schemas.openxmlformats.org/officeDocument/2006/relationships/hyperlink" Target="https://doi.org/10.3390/atmos14091366" TargetMode="External"/><Relationship Id="rId188" Type="http://schemas.openxmlformats.org/officeDocument/2006/relationships/hyperlink" Target="Mapa%20Lucrari_Cazacu\Journal%20Citation%20Reports\Arch.%20Metall.%20Mater..pdf" TargetMode="External"/><Relationship Id="rId311" Type="http://schemas.openxmlformats.org/officeDocument/2006/relationships/hyperlink" Target="Mapa%20Lucrari_Cazacu\A2%20-%20Activitatea%20de%20cercetare\26_Radinschi%20et%20al.%20-%202020%20-%20Localization%20of%20Energy%20and%20Momentum.pdf" TargetMode="External"/><Relationship Id="rId332" Type="http://schemas.openxmlformats.org/officeDocument/2006/relationships/hyperlink" Target="Mapa%20Lucrari_Cazacu\A3%20-%20Recunoasterea%20impactului%20activitatii\27_Radinschi%20et%20al.%20-%202021.pdf" TargetMode="External"/><Relationship Id="rId353" Type="http://schemas.openxmlformats.org/officeDocument/2006/relationships/hyperlink" Target="https://doi.org/10.1117/12.910640" TargetMode="External"/><Relationship Id="rId71" Type="http://schemas.openxmlformats.org/officeDocument/2006/relationships/hyperlink" Target="Mapa%20Lucrari_Cazacu\A2%20-%20Activitatea%20de%20cercetare\10_Belegante%20et%20al._2015_Case%20study%20of%20the%20first%20volcanic%20ash%20exercise%20in%20Romania%20using%20remote%20sensing%20techniques.pdf" TargetMode="External"/><Relationship Id="rId92" Type="http://schemas.openxmlformats.org/officeDocument/2006/relationships/hyperlink" Target="Mapa%20Lucrari_Cazacu\A1%20-%20Activitatea%20didactica%20si%20profesionala\11_Ionce%20et%20al.%20-%202016.pdf" TargetMode="External"/><Relationship Id="rId213" Type="http://schemas.openxmlformats.org/officeDocument/2006/relationships/hyperlink" Target="Mapa%20Lucrari_Cazacu\Journal%20Citation%20Reports\Romanian%20Reports%20in%20Physics.pdf" TargetMode="External"/><Relationship Id="rId234" Type="http://schemas.openxmlformats.org/officeDocument/2006/relationships/hyperlink" Target="Mapa%20Lucrari_Cazacu\A2%20-%20Activitatea%20de%20cercetare\38_Tanasa%20et%20al.%20-%202023%20-%20Air%20Quality%20Integrated%20Assessment.pdf" TargetMode="External"/><Relationship Id="rId2" Type="http://schemas.openxmlformats.org/officeDocument/2006/relationships/hyperlink" Target="https://doi.org/10.1016/B978-0-12-824473-9.00002-1" TargetMode="External"/><Relationship Id="rId29" Type="http://schemas.openxmlformats.org/officeDocument/2006/relationships/hyperlink" Target="https://doi.org/10.1051/epjconf/201817611005" TargetMode="External"/><Relationship Id="rId255" Type="http://schemas.openxmlformats.org/officeDocument/2006/relationships/hyperlink" Target="Mapa%20Lucrari_Cazacu\Journal%20Citation%20Reports\Atmosphere.pdf" TargetMode="External"/><Relationship Id="rId276" Type="http://schemas.openxmlformats.org/officeDocument/2006/relationships/hyperlink" Target="Mapa%20Lucrari_Cazacu\Journal%20Citation%20Reports\Applied%20ecology%20and%20environmental%20research.pdf" TargetMode="External"/><Relationship Id="rId297" Type="http://schemas.openxmlformats.org/officeDocument/2006/relationships/hyperlink" Target="Mapa%20Lucrari_Cazacu\A3%20-%20Recunoasterea%20impactului%20activitatii\38_Tanase%20et%20al.%20-%202023.pdf" TargetMode="External"/><Relationship Id="rId40" Type="http://schemas.openxmlformats.org/officeDocument/2006/relationships/hyperlink" Target="Mapa%20Lucrari_Cazacu\A2%20-%20Activitatea%20de%20cercetare\11_Timofte%20et%20al.%20-%202015%20-%20Study%20of%20planetary%20boundary%20layer%20height%20from%20LIDAR%20measurements%20and%20ALARO%20model.pdf" TargetMode="External"/><Relationship Id="rId115" Type="http://schemas.openxmlformats.org/officeDocument/2006/relationships/hyperlink" Target="Mapa%20Lucrari_Cazacu\A2%20-%20Activitatea%20de%20cercetare\22_Cazacu%20et%20al.%20-%202020%20-%20%20Effects%20of%20meteorological%20factors%20on%20the%20hydrophobization%20of%20specific.pdf" TargetMode="External"/><Relationship Id="rId136" Type="http://schemas.openxmlformats.org/officeDocument/2006/relationships/hyperlink" Target="Mapa%20Lucrari_Cazacu\A2%20-%20Activitatea%20de%20cercetare\7_Unga%20et%20al.%20-%202013%20-%20Study%20of%20tropospheric%20aerosol%20types%20over%20Iasi%20,%20Romania%20,%20during%20summer%20of%202012.pdf" TargetMode="External"/><Relationship Id="rId157" Type="http://schemas.openxmlformats.org/officeDocument/2006/relationships/hyperlink" Target="https://doi.org/10.24425/amm.2022.137794" TargetMode="External"/><Relationship Id="rId178" Type="http://schemas.openxmlformats.org/officeDocument/2006/relationships/hyperlink" Target="Mapa%20Lucrari_Cazacu\Journal%20Citation%20Reports\Atmospheric%20Measurement%20Tech.pdf" TargetMode="External"/><Relationship Id="rId301" Type="http://schemas.openxmlformats.org/officeDocument/2006/relationships/hyperlink" Target="Mapa%20Lucrari_Cazacu\A2%20-%20Activitatea%20de%20cercetare\28_Radinschi%20et%20al.%20-%202021%20-%20Symmetry.pdf" TargetMode="External"/><Relationship Id="rId322" Type="http://schemas.openxmlformats.org/officeDocument/2006/relationships/hyperlink" Target="Mapa%20Lucrari_Cazacu\A2%20-%20Activitatea%20de%20cercetare\44_Dragoi%20et%20al.%20-%202025%20-%20Analysis%20of%20the%20PM2.5_PM10%20Ratio%20in%20Three%20Urban%20Areas.pdf" TargetMode="External"/><Relationship Id="rId343" Type="http://schemas.openxmlformats.org/officeDocument/2006/relationships/hyperlink" Target="Mapa%20Lucrari_Cazacu\A3%20-%20Recunoasterea%20impactului%20activitatii\52_Pelin%20et%20al.%20-%202018%20-%20%20Annals%20of%20the%20Academy%20of%20Romanian%20Scientists.pdf" TargetMode="External"/><Relationship Id="rId61" Type="http://schemas.openxmlformats.org/officeDocument/2006/relationships/hyperlink" Target="Mapa%20Lucrari_Cazacu\A2%20-%20Activitatea%20de%20cercetare\29_Rosu%20et%20al.%20-%202021%20-%20Multifractal%20Model%20of%20Atmospheric%20Turbulence%20Applied%20Lidar.pdf" TargetMode="External"/><Relationship Id="rId82" Type="http://schemas.openxmlformats.org/officeDocument/2006/relationships/hyperlink" Target="https://doi.org/doi:10.3390/atmos10090559" TargetMode="External"/><Relationship Id="rId199" Type="http://schemas.openxmlformats.org/officeDocument/2006/relationships/hyperlink" Target="Mapa%20Lucrari_Cazacu\Journal%20Citation%20Reports\Atmosphere.pdf" TargetMode="External"/><Relationship Id="rId203" Type="http://schemas.openxmlformats.org/officeDocument/2006/relationships/hyperlink" Target="Mapa%20Lucrari_Cazacu\Journal%20Citation%20Reports\Universe.pdf" TargetMode="External"/><Relationship Id="rId19" Type="http://schemas.openxmlformats.org/officeDocument/2006/relationships/hyperlink" Target="https://doi.org/10.3390/atmos10010038" TargetMode="External"/><Relationship Id="rId224" Type="http://schemas.openxmlformats.org/officeDocument/2006/relationships/hyperlink" Target="Mapa%20Lucrari_Cazacu\A2%20-%20Activitatea%20de%20cercetare\48_Nicolae%20et%20al.%20-%202026%20-%20Examining%20the%20characteristics%20of%20aerosols.pdf" TargetMode="External"/><Relationship Id="rId245" Type="http://schemas.openxmlformats.org/officeDocument/2006/relationships/hyperlink" Target="Mapa%20Lucrari_Cazacu\A2%20-%20Activitatea%20de%20cercetare\38_Tanasa%20et%20al.%20-%202023%20-%20Air%20Quality%20Integrated%20Assessment.pdf" TargetMode="External"/><Relationship Id="rId266" Type="http://schemas.openxmlformats.org/officeDocument/2006/relationships/hyperlink" Target="Mapa%20Lucrari_Cazacu\A2%20-%20Activitatea%20de%20cercetare\31_Rosu%20et%20al.%20-%202022%20-%20Cellular%20Self-Structuring%20and%20Turbulent%20Behaviors%20in%20Atm.pdf" TargetMode="External"/><Relationship Id="rId287" Type="http://schemas.openxmlformats.org/officeDocument/2006/relationships/hyperlink" Target="Mapa%20Lucrari_Cazacu\A3%20-%20Recunoasterea%20impactului%20activitatii\24_Rosu%20et%20al.%20-%202020%20-%20Frontiers%20in%20Earth%20Science.pdf" TargetMode="External"/><Relationship Id="rId30" Type="http://schemas.openxmlformats.org/officeDocument/2006/relationships/hyperlink" Target="https://doi.org/10.2478/pesd-2018-0029" TargetMode="External"/><Relationship Id="rId105" Type="http://schemas.openxmlformats.org/officeDocument/2006/relationships/hyperlink" Target="https://doi.org/10.3390/fractalfract6050250" TargetMode="External"/><Relationship Id="rId126" Type="http://schemas.openxmlformats.org/officeDocument/2006/relationships/hyperlink" Target="Mapa%20Lucrari_Cazacu\A1%20-%20Activitatea%20didactica%20si%20profesionala\20_Pelin_2017_IOP_Conf._Ser.__Mater._Sci._Eng._209_012080.pdf" TargetMode="External"/><Relationship Id="rId147" Type="http://schemas.openxmlformats.org/officeDocument/2006/relationships/hyperlink" Target="https://doi.org/10.3390/jfb14070377" TargetMode="External"/><Relationship Id="rId168" Type="http://schemas.openxmlformats.org/officeDocument/2006/relationships/hyperlink" Target="https://doi.org/10.3390/app13021222" TargetMode="External"/><Relationship Id="rId312" Type="http://schemas.openxmlformats.org/officeDocument/2006/relationships/hyperlink" Target="Mapa%20Lucrari_Cazacu\A3%20-%20Recunoasterea%20impactului%20activitatii\26_Radinschi%20et%20al.%20-%202020%20-%20Universe.pdf" TargetMode="External"/><Relationship Id="rId333" Type="http://schemas.openxmlformats.org/officeDocument/2006/relationships/hyperlink" Target="Mapa%20Lucrari_Cazacu\A3%20-%20Recunoasterea%20impactului%20activitatii\17_Cocean%20et%20al.%20-%202018%20-%20Applied%20Surface%20Science.pdf" TargetMode="External"/><Relationship Id="rId354" Type="http://schemas.openxmlformats.org/officeDocument/2006/relationships/hyperlink" Target="Mapa%20Lucrari_Cazacu\A1%20-%20Activitatea%20didactica%20si%20profesionala\23_Cazacu%20et%20al.%20-%202011%20-%20SPIE.pdf" TargetMode="External"/><Relationship Id="rId51" Type="http://schemas.openxmlformats.org/officeDocument/2006/relationships/hyperlink" Target="Mapa%20Lucrari_Cazacu\A2%20-%20Activitatea%20de%20cercetare\15_Radinschi%20et%20al%20-%202017%20-%20Interactiv%20computer%20simulations.pdf" TargetMode="External"/><Relationship Id="rId72" Type="http://schemas.openxmlformats.org/officeDocument/2006/relationships/hyperlink" Target="Mapa%20Lucrari_Cazacu\A2%20-%20Activitatea%20de%20cercetare\9_Cazacu%20et%20al.%20-%202015%20-%20AERONET%20data%20investigation%20of%20the%20aerosol%20mixtures%20over%20Iasi%20area,%20One-year%20time%20scale%20overview.pdf" TargetMode="External"/><Relationship Id="rId93" Type="http://schemas.openxmlformats.org/officeDocument/2006/relationships/hyperlink" Target="Mapa%20Lucrari_Cazacu\A1%20-%20Activitatea%20didactica%20si%20profesionala\12_Cazacu%20et%20al.%20-%202016.pdf" TargetMode="External"/><Relationship Id="rId189" Type="http://schemas.openxmlformats.org/officeDocument/2006/relationships/hyperlink" Target="Mapa%20Lucrari_Cazacu\Journal%20Citation%20Reports\Arch.%20Metall.%20Mater..pdf" TargetMode="External"/><Relationship Id="rId3" Type="http://schemas.openxmlformats.org/officeDocument/2006/relationships/hyperlink" Target="https://doi.org/10.1016/B978-0-12-824473-9.00009-4" TargetMode="External"/><Relationship Id="rId214" Type="http://schemas.openxmlformats.org/officeDocument/2006/relationships/hyperlink" Target="Mapa%20Lucrari_Cazacu\Journal%20Citation%20Reports\Applied%20ecology%20and%20environmental%20research.pdf" TargetMode="External"/><Relationship Id="rId235" Type="http://schemas.openxmlformats.org/officeDocument/2006/relationships/hyperlink" Target="Mapa%20Lucrari_Cazacu\A2%20-%20Activitatea%20de%20cercetare\37_Roman%20et%20al.%20-%202022%20-%20Analysis%20of%20the%20corrosion%20rate%20of%20FeMn-Si%20biodegradable%20material.pdf" TargetMode="External"/><Relationship Id="rId256" Type="http://schemas.openxmlformats.org/officeDocument/2006/relationships/hyperlink" Target="Mapa%20Lucrari_Cazacu\Journal%20Citation%20Reports\Appl.%20Sci.-Basel.pdf" TargetMode="External"/><Relationship Id="rId277" Type="http://schemas.openxmlformats.org/officeDocument/2006/relationships/hyperlink" Target="Mapa%20Lucrari_Cazacu\Journal%20Citation%20Reports\Environmental%20Engineering%20and%20Management%20Journal.pdf" TargetMode="External"/><Relationship Id="rId298" Type="http://schemas.openxmlformats.org/officeDocument/2006/relationships/hyperlink" Target="Mapa%20Lucrari_Cazacu\A2%20-%20Activitatea%20de%20cercetare\38_Tanasa%20et%20al.%20-%202023%20-%20Air%20Quality%20Integrated%20Assessment.pdf" TargetMode="External"/><Relationship Id="rId116" Type="http://schemas.openxmlformats.org/officeDocument/2006/relationships/hyperlink" Target="Mapa%20Lucrari_Cazacu\A2%20-%20Activitatea%20de%20cercetare\21_Rosu%20et%20al.%20-%202019%20-Evaluation%20of%20Dierent%20WRF%20Parametrizations.pdf" TargetMode="External"/><Relationship Id="rId137" Type="http://schemas.openxmlformats.org/officeDocument/2006/relationships/hyperlink" Target="Mapa%20Lucrari_Cazacu\A2%20-%20Activitatea%20de%20cercetare\6_Cazacu%20et%20al.%20-%202012%20-%20Grimsvotn%20Volcano%20atmospheric%20volcanic%20ash%20cloud%20investigations.pdf" TargetMode="External"/><Relationship Id="rId158" Type="http://schemas.openxmlformats.org/officeDocument/2006/relationships/hyperlink" Target="https://www.chalcogen.ro/119_%20BulaiG.pdf" TargetMode="External"/><Relationship Id="rId302" Type="http://schemas.openxmlformats.org/officeDocument/2006/relationships/hyperlink" Target="Mapa%20Lucrari_Cazacu\A3%20-%20Recunoasterea%20impactului%20activitatii\28_Radinchi%20et%20al.%20-%202021%20-%20Symmetry.pdf" TargetMode="External"/><Relationship Id="rId323" Type="http://schemas.openxmlformats.org/officeDocument/2006/relationships/hyperlink" Target="Mapa%20Lucrari_Cazacu\A3%20-%20Recunoasterea%20impactului%20activitatii\44_Dragoi%20et%20al.%20-%202025.pdf" TargetMode="External"/><Relationship Id="rId344" Type="http://schemas.openxmlformats.org/officeDocument/2006/relationships/hyperlink" Target="Mapa%20Lucrari_Cazacu\A3%20-%20Recunoasterea%20impactului%20activitatii\53_Radinschi%20et%20al.%20-%202016%20-%20Intersectii.pdf" TargetMode="External"/><Relationship Id="rId20" Type="http://schemas.openxmlformats.org/officeDocument/2006/relationships/hyperlink" Target="https://doi.org/10.1155/2018/5212696" TargetMode="External"/><Relationship Id="rId41" Type="http://schemas.openxmlformats.org/officeDocument/2006/relationships/hyperlink" Target="Mapa%20Lucrari_Cazacu\A2%20-%20Activitatea%20de%20cercetare\6_Cazacu%20et%20al.%20-%202012%20-%20Grimsvotn%20Volcano%20atmospheric%20volcanic%20ash%20cloud%20investigations.pdf" TargetMode="External"/><Relationship Id="rId62" Type="http://schemas.openxmlformats.org/officeDocument/2006/relationships/hyperlink" Target="Mapa%20Lucrari_Cazacu\A2%20-%20Activitatea%20de%20cercetare\28_Radinschi%20et%20al.%20-%202021%20-%20Symmetry.pdf" TargetMode="External"/><Relationship Id="rId83" Type="http://schemas.openxmlformats.org/officeDocument/2006/relationships/hyperlink" Target="https://doi.org/10.3390/atmos10010038" TargetMode="External"/><Relationship Id="rId179" Type="http://schemas.openxmlformats.org/officeDocument/2006/relationships/hyperlink" Target="Mapa%20Lucrari_Cazacu\Journal%20Citation%20Reports\Atmosphere.pdf" TargetMode="External"/><Relationship Id="rId190" Type="http://schemas.openxmlformats.org/officeDocument/2006/relationships/hyperlink" Target="Mapa%20Lucrari_Cazacu\Journal%20Citation%20Reports\Arch.%20Metall.%20Mater..pdf" TargetMode="External"/><Relationship Id="rId204" Type="http://schemas.openxmlformats.org/officeDocument/2006/relationships/hyperlink" Target="Mapa%20Lucrari_Cazacu\Journal%20Citation%20Reports\Atmosphere.pdf" TargetMode="External"/><Relationship Id="rId225" Type="http://schemas.openxmlformats.org/officeDocument/2006/relationships/hyperlink" Target="Mapa%20Lucrari_Cazacu\A2%20-%20Activitatea%20de%20cercetare\47_Timofte%20et%20al.%20-%202025%20-%20The%2050-Year%20Evolution%20of%20the%20Planetary%20Boundary%20Layer.pdf" TargetMode="External"/><Relationship Id="rId246" Type="http://schemas.openxmlformats.org/officeDocument/2006/relationships/hyperlink" Target="Mapa%20Lucrari_Cazacu\A2%20-%20Activitatea%20de%20cercetare\39_Bostan%20et%20al.%20-%202023%20-%20Long-Range%20Transport%20Analysis%20Based%20on%20Eastern%20Atmospheric.pdf" TargetMode="External"/><Relationship Id="rId267" Type="http://schemas.openxmlformats.org/officeDocument/2006/relationships/hyperlink" Target="https://ijcs.ro/public/IJCS-20-75_Cazacu.pdf" TargetMode="External"/><Relationship Id="rId288" Type="http://schemas.openxmlformats.org/officeDocument/2006/relationships/hyperlink" Target="Mapa%20Lucrari_Cazacu\A3%20-%20Recunoasterea%20impactului%20activitatii\49_Sfica%20et%20al_2018_PESD.pdf" TargetMode="External"/><Relationship Id="rId106" Type="http://schemas.openxmlformats.org/officeDocument/2006/relationships/hyperlink" Target="Mapa%20Lucrari_Cazacu\A2%20-%20Activitatea%20de%20cercetare\32_Nica%20et%20al.%20-%202022%20-%20Boundary%20Layer%20via%20Multifractal%20Mass%20Conductivity.pdf" TargetMode="External"/><Relationship Id="rId127" Type="http://schemas.openxmlformats.org/officeDocument/2006/relationships/hyperlink" Target="Mapa%20Lucrari_Cazacu\A2%20-%20Activitatea%20de%20cercetare\14_Banica%20et%20al.%20-%202017%20-%20Integrated%20assessment%20of%20exposure%20to%20traffic-related%20air%20pollution%20in%20Iasi%20city.pdf" TargetMode="External"/><Relationship Id="rId313" Type="http://schemas.openxmlformats.org/officeDocument/2006/relationships/hyperlink" Target="Mapa%20Lucrari_Cazacu\A3%20-%20Recunoasterea%20impactului%20activitatii\BDI%20Citate\15_Pelin%20et%20al.%20-%202018%20-%20IOP.pdf" TargetMode="External"/><Relationship Id="rId10" Type="http://schemas.openxmlformats.org/officeDocument/2006/relationships/hyperlink" Target="https://doi.org/10.1063/1.4903034" TargetMode="External"/><Relationship Id="rId31" Type="http://schemas.openxmlformats.org/officeDocument/2006/relationships/hyperlink" Target="https://doi.org/10.3390/atmos12081038" TargetMode="External"/><Relationship Id="rId52" Type="http://schemas.openxmlformats.org/officeDocument/2006/relationships/hyperlink" Target="Mapa%20Lucrari_Cazacu\A2%20-%20Activitatea%20de%20cercetare\13_Cazacu%20et%20al.%20-%202017%20-%20Vertical%20and%20temporal%20variation%20of%20aerosol%20mass.pdf" TargetMode="External"/><Relationship Id="rId73" Type="http://schemas.openxmlformats.org/officeDocument/2006/relationships/hyperlink" Target="Mapa%20Lucrari_Cazacu\A2%20-%20Activitatea%20de%20cercetare\6_Cazacu%20et%20al.%20-%202012%20-%20Grimsvotn%20Volcano%20atmospheric%20volcanic%20ash%20cloud%20investigations.pdf" TargetMode="External"/><Relationship Id="rId94" Type="http://schemas.openxmlformats.org/officeDocument/2006/relationships/hyperlink" Target="Mapa%20Lucrari_Cazacu\A1%20-%20Activitatea%20didactica%20si%20profesionala\14_Ciocan%20et%20al.%20-%202025.pdf" TargetMode="External"/><Relationship Id="rId148" Type="http://schemas.openxmlformats.org/officeDocument/2006/relationships/hyperlink" Target="Mapa%20Lucrari_Cazacu\A1%20-%20Activitatea%20didactica%20si%20profesionala\3_Capitol%20carte%20Elsevier%20-%202021.pdf" TargetMode="External"/><Relationship Id="rId169" Type="http://schemas.openxmlformats.org/officeDocument/2006/relationships/hyperlink" Target="https://doi.org/10.3390/fractalfract6120747" TargetMode="External"/><Relationship Id="rId334" Type="http://schemas.openxmlformats.org/officeDocument/2006/relationships/hyperlink" Target="Mapa%20Lucrari_Cazacu\A3%20-%20Recunoasterea%20impactului%20activitatii\19_Cazacu%20et%20al%20-%202018%20-%20EPJ.pdf" TargetMode="External"/><Relationship Id="rId355" Type="http://schemas.openxmlformats.org/officeDocument/2006/relationships/printerSettings" Target="../printerSettings/printerSettings1.bin"/><Relationship Id="rId4" Type="http://schemas.openxmlformats.org/officeDocument/2006/relationships/hyperlink" Target="https://doi.org/10.21125/edulearn.2018.1438" TargetMode="External"/><Relationship Id="rId180" Type="http://schemas.openxmlformats.org/officeDocument/2006/relationships/hyperlink" Target="Mapa%20Lucrari_Cazacu\Journal%20Citation%20Reports\Atmosphere.pdf" TargetMode="External"/><Relationship Id="rId215" Type="http://schemas.openxmlformats.org/officeDocument/2006/relationships/hyperlink" Target="Mapa%20Lucrari_Cazacu\Journal%20Citation%20Reports\Journal%20of%20Optoelectronics%20and%20Advanced%20Materials.pdf" TargetMode="External"/><Relationship Id="rId236" Type="http://schemas.openxmlformats.org/officeDocument/2006/relationships/hyperlink" Target="Mapa%20Lucrari_Cazacu\A2%20-%20Activitatea%20de%20cercetare\36_Lutcanu%20et%20al.%20-%202022%20-%20Obtaining%20and%20Analyzing%20the%20Al2O3-ZrO2%20Ceramic%20Layers.pdf" TargetMode="External"/><Relationship Id="rId257" Type="http://schemas.openxmlformats.org/officeDocument/2006/relationships/hyperlink" Target="Mapa%20Lucrari_Cazacu\Journal%20Citation%20Reports\Fractal%20Fract..pdf" TargetMode="External"/><Relationship Id="rId278" Type="http://schemas.openxmlformats.org/officeDocument/2006/relationships/hyperlink" Target="Mapa%20Lucrari_Cazacu\Journal%20Citation%20Reports\Journal%20of%20Quantitative%20Spectroscopy%20and%20Radiative%20Transfer.pdf" TargetMode="External"/><Relationship Id="rId303" Type="http://schemas.openxmlformats.org/officeDocument/2006/relationships/hyperlink" Target="Mapa%20Lucrari_Cazacu\A3%20-%20Recunoasterea%20impactului%20activitatii\22_Cazacu%20et%20al.%20-%202020%20-%20IJCS.pdf" TargetMode="External"/><Relationship Id="rId42" Type="http://schemas.openxmlformats.org/officeDocument/2006/relationships/hyperlink" Target="Mapa%20Lucrari_Cazacu\A2%20-%20Activitatea%20de%20cercetare\1_Iacomi%20et%20al.%20-%202007%20-%20Structure-and-surface-morphology-of-Mn-implanted-TiO2_2007_Thin-Solid-Films.pdf" TargetMode="External"/><Relationship Id="rId84" Type="http://schemas.openxmlformats.org/officeDocument/2006/relationships/hyperlink" Target="https://doi.org/10.1002/cae.21818" TargetMode="External"/><Relationship Id="rId138" Type="http://schemas.openxmlformats.org/officeDocument/2006/relationships/hyperlink" Target="Mapa%20Lucrari_Cazacu\A2%20-%20Activitatea%20de%20cercetare\5_Vetres%20et%20al.%20-%202012%20-%20Necessity%20of%20Complementary%20Vertically-resolved%20Lidar%20Observation%20for%20Ground.pdf" TargetMode="External"/><Relationship Id="rId345" Type="http://schemas.openxmlformats.org/officeDocument/2006/relationships/hyperlink" Target="Mapa%20Lucrari_Cazacu\A3%20-%20Recunoasterea%20impactului%20activitatii\Hirsch_Mihai-1.pdf" TargetMode="External"/><Relationship Id="rId191" Type="http://schemas.openxmlformats.org/officeDocument/2006/relationships/hyperlink" Target="https://doi.org/10.3390/app13021222" TargetMode="External"/><Relationship Id="rId205" Type="http://schemas.openxmlformats.org/officeDocument/2006/relationships/hyperlink" Target="Mapa%20Lucrari_Cazacu\Journal%20Citation%20Reports\Atmosphere.pdf" TargetMode="External"/><Relationship Id="rId247" Type="http://schemas.openxmlformats.org/officeDocument/2006/relationships/hyperlink" Target="Mapa%20Lucrari_Cazacu\A2%20-%20Activitatea%20de%20cercetare\42_Cazacu%20et%20al.%20-%202024%20-%20Investigating%20Nonlinear%20Dynamics%20in%20Atmospheric%20Aerosols.pdf" TargetMode="External"/><Relationship Id="rId107" Type="http://schemas.openxmlformats.org/officeDocument/2006/relationships/hyperlink" Target="https://doi.org/10.3390/sym14050900" TargetMode="External"/><Relationship Id="rId289" Type="http://schemas.openxmlformats.org/officeDocument/2006/relationships/hyperlink" Target="Mapa%20Lucrari_Cazacu\A3%20-%20Recunoasterea%20impactului%20activitatii\3_Cazacu%20et%20al.%20-%202011%20-%20Environmental%20Engineering%20and%20Management%20Journal.pdf" TargetMode="External"/><Relationship Id="rId11" Type="http://schemas.openxmlformats.org/officeDocument/2006/relationships/hyperlink" Target="https://doi.org/10.3390/sym13091622" TargetMode="External"/><Relationship Id="rId53" Type="http://schemas.openxmlformats.org/officeDocument/2006/relationships/hyperlink" Target="Mapa%20Lucrari_Cazacu\A2%20-%20Activitatea%20de%20cercetare\12_Cazacu%20et%20al._2016_A%20case%20study%20of%20the%20behavior%20of%20aerosol%20optical%20properties.pdf" TargetMode="External"/><Relationship Id="rId149" Type="http://schemas.openxmlformats.org/officeDocument/2006/relationships/hyperlink" Target="Mapa%20Lucrari_Cazacu\A1%20-%20Activitatea%20didactica%20si%20profesionala\2_Capitol%20carte%20Elsevier%20-%202021.pdf" TargetMode="External"/><Relationship Id="rId314" Type="http://schemas.openxmlformats.org/officeDocument/2006/relationships/hyperlink" Target="Mapa%20Lucrari_Cazacu\A2%20-%20Activitatea%20de%20cercetare\39_Bostan%20et%20al.%20-%202023%20-%20Long-Range%20Transport%20Analysis%20Based%20on%20Eastern%20Atmospheric.pdf" TargetMode="External"/><Relationship Id="rId95" Type="http://schemas.openxmlformats.org/officeDocument/2006/relationships/hyperlink" Target="Mapa%20Lucrari_Cazacu\A1%20-%20Activitatea%20didactica%20si%20profesionala\15_Pelin%20et%20al.%20-%202018%20-%20Assessment%20of%20Hydrophobic%20Coating.pdf" TargetMode="External"/><Relationship Id="rId160" Type="http://schemas.openxmlformats.org/officeDocument/2006/relationships/hyperlink" Target="https://joam.inoe.ro/articles/study-of-planetary-boundary-layer-height-from-lidar-measurements-and-alaro-model/fulltext" TargetMode="External"/><Relationship Id="rId216" Type="http://schemas.openxmlformats.org/officeDocument/2006/relationships/hyperlink" Target="Mapa%20Lucrari_Cazacu\Journal%20Citation%20Reports\Environmental%20Engineering%20and%20Management%20Journal.pdf" TargetMode="External"/><Relationship Id="rId258" Type="http://schemas.openxmlformats.org/officeDocument/2006/relationships/hyperlink" Target="Mapa%20Lucrari_Cazacu\Journal%20Citation%20Reports\Atmosphere.pdf" TargetMode="External"/><Relationship Id="rId22" Type="http://schemas.openxmlformats.org/officeDocument/2006/relationships/hyperlink" Target="https://doi.org/10.1016/j.apsusc.2017.03.172" TargetMode="External"/><Relationship Id="rId64" Type="http://schemas.openxmlformats.org/officeDocument/2006/relationships/hyperlink" Target="Mapa%20Lucrari_Cazacu\A2%20-%20Activitatea%20de%20cercetare\25_Radinschi%20et%20al.%20-%202020%20-%20On%20the%20Energy%20of%20a%20Non-Singular.pdf" TargetMode="External"/><Relationship Id="rId118" Type="http://schemas.openxmlformats.org/officeDocument/2006/relationships/hyperlink" Target="Mapa%20Lucrari_Cazacu\A3%20-%20Recunoasterea%20impactului%20activitatii\BDI%20Citate\52_Pelin%20et%20al.%20-%202018%20-%20Annals%20of%20the%20Academy%20of%20Romanian%20Scientists.pdf" TargetMode="External"/><Relationship Id="rId325" Type="http://schemas.openxmlformats.org/officeDocument/2006/relationships/hyperlink" Target="Mapa%20Lucrari_Cazacu\A3%20-%20Recunoasterea%20impactului%20activitatii\35_Panaghie%20et%20al.%20-%202022.pdf" TargetMode="External"/><Relationship Id="rId171" Type="http://schemas.openxmlformats.org/officeDocument/2006/relationships/hyperlink" Target="Mapa%20Lucrari_Cazacu\A1%20-%20Activitatea%20didactica%20si%20profesionala\6_Indrumar%20Laborator%20-%202023.pdf" TargetMode="External"/><Relationship Id="rId227" Type="http://schemas.openxmlformats.org/officeDocument/2006/relationships/hyperlink" Target="Mapa%20Lucrari_Cazacu\A2%20-%20Activitatea%20de%20cercetare\45_Dragoi%20et%20al.%20-%202025%20-%20Evaluation%20of%20Scenarios%20for%20the%20Application%20of%20the%20Future%20PM2.5%20and%20PM10%20Standards.pdf" TargetMode="External"/><Relationship Id="rId269" Type="http://schemas.openxmlformats.org/officeDocument/2006/relationships/hyperlink" Target="Mapa%20Lucrari_Cazacu\A2%20-%20Activitatea%20de%20cercetare\22_Cazacu%20et%20al.%20-%202020%20-%20%20Effects%20of%20meteorological%20factors%20on%20the%20hydrophobization%20of%20specific.pdf" TargetMode="External"/><Relationship Id="rId33" Type="http://schemas.openxmlformats.org/officeDocument/2006/relationships/hyperlink" Target="Mapa%20Lucrari_Cazacu\A2%20-%20Activitatea%20de%20cercetare\25_Radinschi%20et%20al.%20-%202020%20-%20On%20the%20Energy%20of%20a%20Non-Singular.pdf" TargetMode="External"/><Relationship Id="rId129" Type="http://schemas.openxmlformats.org/officeDocument/2006/relationships/hyperlink" Target="Mapa%20Lucrari_Cazacu\A2%20-%20Activitatea%20de%20cercetare\16_Cocean%20et%20al.%20-%202017%20-%20Thermal%20effects%20induced%20by%20laser%20ablation.pdf" TargetMode="External"/><Relationship Id="rId280" Type="http://schemas.openxmlformats.org/officeDocument/2006/relationships/hyperlink" Target="Mapa%20Lucrari_Cazacu\Journal%20Citation%20Reports\Journal%20of%20Environmental%20Protection%20and%20Ecology.pdf" TargetMode="External"/><Relationship Id="rId336" Type="http://schemas.openxmlformats.org/officeDocument/2006/relationships/hyperlink" Target="Mapa%20Lucrari_Cazacu\A2%20-%20Activitatea%20de%20cercetare\42_Cazacu%20et%20al.%20-%202024%20-%20Investigating%20Nonlinear%20Dynamics%20in%20Atmospheric%20Aerosols.pdf" TargetMode="External"/><Relationship Id="rId75" Type="http://schemas.openxmlformats.org/officeDocument/2006/relationships/hyperlink" Target="Mapa%20Lucrari_Cazacu\A2%20-%20Activitatea%20de%20cercetare\3_Cazacu%20et%20al.%20-%202011%20-%20Complementary%20atmospheric%20urban%20pollution%20studies%20in%20the%20North-East.pdf" TargetMode="External"/><Relationship Id="rId140" Type="http://schemas.openxmlformats.org/officeDocument/2006/relationships/hyperlink" Target="Mapa%20Lucrari_Cazacu\A2%20-%20Activitatea%20de%20cercetare\3_Cazacu%20et%20al.%20-%202011%20-%20Complementary%20atmospheric%20urban%20pollution%20studies%20in%20the%20North-East.pdf" TargetMode="External"/><Relationship Id="rId182" Type="http://schemas.openxmlformats.org/officeDocument/2006/relationships/hyperlink" Target="Mapa%20Lucrari_Cazacu\Journal%20Citation%20Reports\Environments.pdf" TargetMode="External"/><Relationship Id="rId6" Type="http://schemas.openxmlformats.org/officeDocument/2006/relationships/hyperlink" Target="https://doi.org/10.1051/epjconf/201817601028" TargetMode="External"/><Relationship Id="rId238" Type="http://schemas.openxmlformats.org/officeDocument/2006/relationships/hyperlink" Target="Mapa%20Lucrari_Cazacu\A2%20-%20Activitatea%20de%20cercetare\34_Cazacu%20et%20al.%20-%202022%20-%20Theoretical%20and%20Experimental%20Designs%20of%20the%20Planetary.pdf" TargetMode="External"/><Relationship Id="rId291" Type="http://schemas.openxmlformats.org/officeDocument/2006/relationships/hyperlink" Target="Mapa%20Lucrari_Cazacu\A3%20-%20Recunoasterea%20impactului%20activitatii\20_Rosu%20et%20al.%20-%202019%20-%20Atmosphere.pdf" TargetMode="External"/><Relationship Id="rId305" Type="http://schemas.openxmlformats.org/officeDocument/2006/relationships/hyperlink" Target="Mapa%20Lucrari_Cazacu\A3%20-%20Recunoasterea%20impactului%20activitatii\10_Belegante%20et%20al.%20-%202015%20-%20Environmental%20Engineering%20and%20Management%20Journal.pdf" TargetMode="External"/><Relationship Id="rId347" Type="http://schemas.openxmlformats.org/officeDocument/2006/relationships/hyperlink" Target="Mapa%20Lucrari_Cazacu\A3%20-%20Recunoasterea%20impactului%20activitatii\BDI%20Citate\56_Cazacu%20et%20al.%20-%202011%20-%20SPIE.pdf" TargetMode="External"/><Relationship Id="rId44" Type="http://schemas.openxmlformats.org/officeDocument/2006/relationships/hyperlink" Target="Mapa%20Lucrari_Cazacu\A2%20-%20Activitatea%20de%20cercetare\28_Radinschi%20et%20al.%20-%202021%20-%20Symmetry.pdf" TargetMode="External"/><Relationship Id="rId86" Type="http://schemas.openxmlformats.org/officeDocument/2006/relationships/hyperlink" Target="https://doi.org/10.1016/j.jqsrt.2014.09.004" TargetMode="External"/><Relationship Id="rId151" Type="http://schemas.openxmlformats.org/officeDocument/2006/relationships/hyperlink" Target="https://doi.org/10.3390/ATMOS16111247" TargetMode="External"/><Relationship Id="rId193" Type="http://schemas.openxmlformats.org/officeDocument/2006/relationships/hyperlink" Target="Mapa%20Lucrari_Cazacu\Journal%20Citation%20Reports\Fractal%20Fract..pdf" TargetMode="External"/><Relationship Id="rId207" Type="http://schemas.openxmlformats.org/officeDocument/2006/relationships/hyperlink" Target="Mapa%20Lucrari_Cazacu\Journal%20Citation%20Reports\Advances%20in%20High%20Energy%20Physics.pdf" TargetMode="External"/><Relationship Id="rId249" Type="http://schemas.openxmlformats.org/officeDocument/2006/relationships/hyperlink" Target="Mapa%20Lucrari_Cazacu\A2%20-%20Activitatea%20de%20cercetare\46_Tanasa%20et%20al.%20-%202025%20-%20From%20Aerosol%20Optical%20Depth%20to%20Risk%20Assessment.pdf" TargetMode="External"/><Relationship Id="rId13" Type="http://schemas.openxmlformats.org/officeDocument/2006/relationships/hyperlink" Target="https://doi.org/10.3390/atmos12020226" TargetMode="External"/><Relationship Id="rId109" Type="http://schemas.openxmlformats.org/officeDocument/2006/relationships/hyperlink" Target="Mapa%20Lucrari_Cazacu\A2%20-%20Activitatea%20de%20cercetare\31_Rosu%20et%20al.%20-%202022%20-%20Cellular%20Self-Structuring%20and%20Turbulent%20Behaviors%20in%20Atm.pdf" TargetMode="External"/><Relationship Id="rId260" Type="http://schemas.openxmlformats.org/officeDocument/2006/relationships/hyperlink" Target="Mapa%20Lucrari_Cazacu\Journal%20Citation%20Reports\Symmetry-Basel.pdf" TargetMode="External"/><Relationship Id="rId316" Type="http://schemas.openxmlformats.org/officeDocument/2006/relationships/hyperlink" Target="Mapa%20Lucrari_Cazacu\A3%20-%20Recunoasterea%20impactului%20activitatii\31_Rosu%20et%20al.%20-%202022%20-%20Frontiers%20in%20Earth%20Science.pdf" TargetMode="External"/><Relationship Id="rId55" Type="http://schemas.openxmlformats.org/officeDocument/2006/relationships/hyperlink" Target="Mapa%20Lucrari_Cazacu\A2%20-%20Activitatea%20de%20cercetare\8_Papayannis%20et%20al.%20-%202014%20-%20Optical,%20size%20and%20mass%20properties%20of%20mixed%20type%20aerosols.pdf" TargetMode="External"/><Relationship Id="rId97" Type="http://schemas.openxmlformats.org/officeDocument/2006/relationships/hyperlink" Target="Mapa%20Lucrari_Cazacu\A1%20-%20Activitatea%20didactica%20si%20profesionala\17_Radinschi%20et%20al_2018_THE%20EFFECT%20OF%20THE%20USE%20OF%20COMPUTER%20SIMULATIONS.pdf" TargetMode="External"/><Relationship Id="rId120" Type="http://schemas.openxmlformats.org/officeDocument/2006/relationships/hyperlink" Target="Mapa%20Lucrari_Cazacu\A2%20-%20Activitatea%20de%20cercetare\19_Radinschi%20et%20al.%20-%202018%20-%20Localization%20of%20Energy-Momentum%20for%20a%20Black%20Hole.pdf" TargetMode="External"/><Relationship Id="rId162" Type="http://schemas.openxmlformats.org/officeDocument/2006/relationships/hyperlink" Target="https://joam.inoe.ro/articles/digital-terrain-model-by-airborne-lidar-technique-an-essential-tool-for-hydrologic-risks-assessment/fulltext" TargetMode="External"/><Relationship Id="rId218" Type="http://schemas.openxmlformats.org/officeDocument/2006/relationships/hyperlink" Target="Mapa%20Lucrari_Cazacu\Journal%20Citation%20Reports\Science%20of%20the%20Total%20Environment.pdf" TargetMode="External"/><Relationship Id="rId271" Type="http://schemas.openxmlformats.org/officeDocument/2006/relationships/hyperlink" Target="https://ijcs.ro/public/IJCS-20-75_Cazacu.pdf" TargetMode="External"/><Relationship Id="rId24" Type="http://schemas.openxmlformats.org/officeDocument/2006/relationships/hyperlink" Target="http://dx.doi.org/10.15666/aeer/1403_183194" TargetMode="External"/><Relationship Id="rId66" Type="http://schemas.openxmlformats.org/officeDocument/2006/relationships/hyperlink" Target="Mapa%20Lucrari_Cazacu\A2%20-%20Activitatea%20de%20cercetare\21_Rosu%20et%20al.%20-%202019%20-Evaluation%20of%20Dierent%20WRF%20Parametrizations.pdf" TargetMode="External"/><Relationship Id="rId131" Type="http://schemas.openxmlformats.org/officeDocument/2006/relationships/hyperlink" Target="Mapa%20Lucrari_Cazacu\A2%20-%20Activitatea%20de%20cercetare\12_Cazacu%20et%20al._2016_A%20case%20study%20of%20the%20behavior%20of%20aerosol%20optical%20properties.pdf" TargetMode="External"/><Relationship Id="rId327" Type="http://schemas.openxmlformats.org/officeDocument/2006/relationships/hyperlink" Target="Mapa%20Lucrari_Cazacu\A2%20-%20Activitatea%20de%20cercetare\32_Nica%20et%20al.%20-%202022%20-%20Boundary%20Layer%20via%20Multifractal%20Mass%20Conductivity.pdf" TargetMode="External"/><Relationship Id="rId173" Type="http://schemas.openxmlformats.org/officeDocument/2006/relationships/hyperlink" Target="Mapa%20Lucrari_Cazacu\A1%20-%20Activitatea%20didactica%20si%20profesionala\8_Indrumar%20Laborator%20-%202023.pdf" TargetMode="External"/><Relationship Id="rId229" Type="http://schemas.openxmlformats.org/officeDocument/2006/relationships/hyperlink" Target="Mapa%20Lucrari_Cazacu\A2%20-%20Activitatea%20de%20cercetare\43_Ababei%20et%20al.%20-%202025%20-%20Unveiling_the_Correlation_Between_Lyapunov.pdf" TargetMode="External"/><Relationship Id="rId240" Type="http://schemas.openxmlformats.org/officeDocument/2006/relationships/hyperlink" Target="Mapa%20Lucrari_Cazacu\Journal%20Citation%20Reports\Environmental%20Engineering%20and%20Management%20Journal.pdf" TargetMode="External"/><Relationship Id="rId35" Type="http://schemas.openxmlformats.org/officeDocument/2006/relationships/hyperlink" Target="Mapa%20Lucrari_Cazacu\A2%20-%20Activitatea%20de%20cercetare\14_Banica%20et%20al.%20-%202017%20-%20Integrated%20assessment%20of%20exposure%20to%20traffic-related%20air%20pollution%20in%20Iasi%20city.pdf" TargetMode="External"/><Relationship Id="rId77" Type="http://schemas.openxmlformats.org/officeDocument/2006/relationships/hyperlink" Target="https://doi.org/10.3390/atmos12020226" TargetMode="External"/><Relationship Id="rId100" Type="http://schemas.openxmlformats.org/officeDocument/2006/relationships/hyperlink" Target="Mapa%20Lucrari_Cazacu\A1%20-%20Activitatea%20didactica%20si%20profesionala\20_Pelin_2017_IOP_Conf._Ser.__Mater._Sci._Eng._209_012080.pdf" TargetMode="External"/><Relationship Id="rId282" Type="http://schemas.openxmlformats.org/officeDocument/2006/relationships/hyperlink" Target="Mapa%20Lucrari_Cazacu\A3%20-%20Recunoasterea%20impactului%20activitatii\8_Papayannis%20et%20al.%20-%202014%20-%20Science%20of%20the%20Total%20Environment.pdf" TargetMode="External"/><Relationship Id="rId338" Type="http://schemas.openxmlformats.org/officeDocument/2006/relationships/hyperlink" Target="Mapa%20Lucrari_Cazacu\A3%20-%20Recunoasterea%20impactului%20activitatii\BDI%20Citate\50_Danila%20et%20al.%20-%202012.pdf" TargetMode="External"/><Relationship Id="rId8" Type="http://schemas.openxmlformats.org/officeDocument/2006/relationships/hyperlink" Target="https://doi.org/10.1051/epjconf/201817611005" TargetMode="External"/><Relationship Id="rId142" Type="http://schemas.openxmlformats.org/officeDocument/2006/relationships/hyperlink" Target="Mapa%20Lucrari_Cazacu\A2%20-%20Activitatea%20de%20cercetare\1_Iacomi%20et%20al.%20-%202007%20-%20Structure-and-surface-morphology-of-Mn-implanted-TiO2_2007_Thin-Solid-Films.pdf" TargetMode="External"/><Relationship Id="rId184" Type="http://schemas.openxmlformats.org/officeDocument/2006/relationships/hyperlink" Target="Mapa%20Lucrari_Cazacu\Journal%20Citation%20Reports\IEEE%20Geosci.%20Remote%20Sens.%20Let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5F17-BC53-41E8-9732-9085C1F5DBE8}">
  <sheetPr>
    <pageSetUpPr fitToPage="1"/>
  </sheetPr>
  <dimension ref="A1:L224"/>
  <sheetViews>
    <sheetView tabSelected="1" zoomScaleNormal="100" workbookViewId="0">
      <pane ySplit="2" topLeftCell="A198" activePane="bottomLeft" state="frozen"/>
      <selection pane="bottomLeft" activeCell="C209" sqref="C209"/>
    </sheetView>
  </sheetViews>
  <sheetFormatPr defaultRowHeight="14.4" x14ac:dyDescent="0.55000000000000004"/>
  <cols>
    <col min="1" max="1" width="3.68359375" customWidth="1"/>
    <col min="2" max="2" width="21.89453125" customWidth="1"/>
    <col min="3" max="3" width="73.68359375" customWidth="1"/>
    <col min="4" max="4" width="8" style="32" customWidth="1"/>
    <col min="5" max="5" width="10" customWidth="1"/>
    <col min="6" max="6" width="10.68359375" customWidth="1"/>
    <col min="8" max="8" width="20.3125" style="82" customWidth="1"/>
    <col min="9" max="9" width="11.3125" style="59" customWidth="1"/>
    <col min="10" max="10" width="8.89453125" customWidth="1"/>
  </cols>
  <sheetData>
    <row r="1" spans="1:9" ht="14.4" customHeight="1" x14ac:dyDescent="0.55000000000000004">
      <c r="H1" s="132" t="s">
        <v>12</v>
      </c>
      <c r="I1" s="121" t="s">
        <v>128</v>
      </c>
    </row>
    <row r="2" spans="1:9" ht="18.3" customHeight="1" x14ac:dyDescent="0.55000000000000004">
      <c r="H2" s="132"/>
      <c r="I2" s="121"/>
    </row>
    <row r="3" spans="1:9" x14ac:dyDescent="0.55000000000000004">
      <c r="A3" s="1"/>
      <c r="B3" s="1" t="s">
        <v>0</v>
      </c>
      <c r="C3" s="1"/>
      <c r="D3" s="30"/>
      <c r="E3" s="1"/>
      <c r="F3" s="1"/>
      <c r="H3" s="81"/>
    </row>
    <row r="4" spans="1:9" x14ac:dyDescent="0.55000000000000004">
      <c r="A4" s="1"/>
      <c r="B4" s="1" t="s">
        <v>1</v>
      </c>
      <c r="C4" s="1"/>
      <c r="D4" s="30"/>
      <c r="E4" s="1"/>
      <c r="F4" s="1"/>
    </row>
    <row r="5" spans="1:9" x14ac:dyDescent="0.55000000000000004">
      <c r="A5" s="1"/>
      <c r="B5" s="1" t="s">
        <v>2</v>
      </c>
      <c r="C5" s="1"/>
      <c r="D5" s="30"/>
      <c r="E5" s="1"/>
      <c r="F5" s="1"/>
    </row>
    <row r="6" spans="1:9" x14ac:dyDescent="0.55000000000000004">
      <c r="A6" s="1"/>
      <c r="B6" s="1"/>
      <c r="C6" s="62" t="s">
        <v>146</v>
      </c>
      <c r="D6" s="30"/>
      <c r="E6" s="1"/>
      <c r="F6" s="1"/>
    </row>
    <row r="7" spans="1:9" ht="15.3" x14ac:dyDescent="0.55000000000000004">
      <c r="A7" s="2" t="s">
        <v>3</v>
      </c>
      <c r="B7" s="1"/>
      <c r="C7" s="1"/>
      <c r="D7" s="30"/>
      <c r="E7" s="1"/>
      <c r="F7" s="1"/>
      <c r="H7" s="132" t="s">
        <v>12</v>
      </c>
    </row>
    <row r="8" spans="1:9" ht="14.7" thickBot="1" x14ac:dyDescent="0.6">
      <c r="A8" s="1"/>
      <c r="B8" s="1"/>
      <c r="C8" s="1"/>
      <c r="D8" s="30"/>
      <c r="E8" s="1"/>
      <c r="F8" s="1"/>
      <c r="H8" s="132"/>
    </row>
    <row r="9" spans="1:9" ht="25.5" thickBot="1" x14ac:dyDescent="0.6">
      <c r="A9" s="3" t="s">
        <v>4</v>
      </c>
      <c r="B9" s="4" t="s">
        <v>5</v>
      </c>
      <c r="C9" s="4" t="s">
        <v>6</v>
      </c>
      <c r="D9" s="4"/>
      <c r="E9" s="4"/>
      <c r="F9" s="5" t="s">
        <v>7</v>
      </c>
    </row>
    <row r="10" spans="1:9" ht="38.1" thickBot="1" x14ac:dyDescent="0.6">
      <c r="A10" s="108">
        <v>1</v>
      </c>
      <c r="B10" s="110" t="s">
        <v>8</v>
      </c>
      <c r="C10" s="6" t="s">
        <v>31</v>
      </c>
      <c r="D10" s="4" t="s">
        <v>9</v>
      </c>
      <c r="E10" s="4" t="s">
        <v>33</v>
      </c>
      <c r="F10" s="36">
        <f>SUM(F11:F11)</f>
        <v>0</v>
      </c>
    </row>
    <row r="11" spans="1:9" ht="14.7" thickBot="1" x14ac:dyDescent="0.6">
      <c r="A11" s="109"/>
      <c r="B11" s="111"/>
      <c r="C11" s="7" t="s">
        <v>44</v>
      </c>
      <c r="D11" s="31"/>
      <c r="E11" s="8">
        <f>IF(D11&lt;=5,D11,IF(D11&lt;=15,(D11+5)/2,IF(D11&lt;=75,(D11+15)/3,(D11+45)/4)))</f>
        <v>0</v>
      </c>
      <c r="F11" s="37">
        <f>IF(E11=0,0,4/E11)</f>
        <v>0</v>
      </c>
    </row>
    <row r="12" spans="1:9" ht="38.1" thickBot="1" x14ac:dyDescent="0.6">
      <c r="A12" s="108">
        <v>2</v>
      </c>
      <c r="B12" s="110" t="s">
        <v>11</v>
      </c>
      <c r="C12" s="6" t="s">
        <v>32</v>
      </c>
      <c r="D12" s="4" t="s">
        <v>9</v>
      </c>
      <c r="E12" s="4" t="s">
        <v>33</v>
      </c>
      <c r="F12" s="36">
        <f>SUM(F13:F16)</f>
        <v>0.54848484848484846</v>
      </c>
    </row>
    <row r="13" spans="1:9" ht="51" x14ac:dyDescent="0.55000000000000004">
      <c r="A13" s="109"/>
      <c r="B13" s="111"/>
      <c r="C13" s="11" t="s">
        <v>134</v>
      </c>
      <c r="D13" s="15">
        <v>5</v>
      </c>
      <c r="E13" s="13">
        <f>IF(D13&lt;=5,D13,IF(D13&lt;=15,(D13+5)/2,IF(D13&lt;=75,(D13+15)/3,(D13+45)/4)))</f>
        <v>5</v>
      </c>
      <c r="F13" s="14">
        <f>IF(E13=0,0,1/E13)</f>
        <v>0.2</v>
      </c>
      <c r="H13" s="38" t="s">
        <v>13</v>
      </c>
      <c r="I13" s="58">
        <v>1</v>
      </c>
    </row>
    <row r="14" spans="1:9" ht="51" x14ac:dyDescent="0.55000000000000004">
      <c r="A14" s="109"/>
      <c r="B14" s="111"/>
      <c r="C14" s="11" t="s">
        <v>135</v>
      </c>
      <c r="D14" s="12">
        <v>6</v>
      </c>
      <c r="E14" s="13">
        <f t="shared" ref="E14:E16" si="0">IF(D14&lt;=5,D14,IF(D14&lt;=15,(D14+5)/2,IF(D14&lt;=75,(D14+15)/3,(D14+45)/4)))</f>
        <v>5.5</v>
      </c>
      <c r="F14" s="14">
        <f t="shared" ref="F14:F16" si="1">IF(E14=0,0,1/E14)</f>
        <v>0.18181818181818182</v>
      </c>
      <c r="H14" s="38" t="s">
        <v>14</v>
      </c>
      <c r="I14" s="58">
        <v>2</v>
      </c>
    </row>
    <row r="15" spans="1:9" ht="43.2" x14ac:dyDescent="0.55000000000000004">
      <c r="A15" s="109"/>
      <c r="B15" s="111"/>
      <c r="C15" s="11" t="s">
        <v>136</v>
      </c>
      <c r="D15" s="12">
        <v>7</v>
      </c>
      <c r="E15" s="13">
        <f t="shared" si="0"/>
        <v>6</v>
      </c>
      <c r="F15" s="14">
        <f t="shared" si="1"/>
        <v>0.16666666666666666</v>
      </c>
      <c r="H15" s="38" t="s">
        <v>15</v>
      </c>
      <c r="I15" s="58">
        <v>3</v>
      </c>
    </row>
    <row r="16" spans="1:9" ht="14.7" thickBot="1" x14ac:dyDescent="0.6">
      <c r="A16" s="109"/>
      <c r="B16" s="111"/>
      <c r="D16" s="12"/>
      <c r="E16" s="13">
        <f t="shared" si="0"/>
        <v>0</v>
      </c>
      <c r="F16" s="14">
        <f t="shared" si="1"/>
        <v>0</v>
      </c>
    </row>
    <row r="17" spans="1:9" ht="38.1" thickBot="1" x14ac:dyDescent="0.6">
      <c r="A17" s="108">
        <v>3</v>
      </c>
      <c r="B17" s="110" t="s">
        <v>16</v>
      </c>
      <c r="C17" s="6" t="s">
        <v>34</v>
      </c>
      <c r="D17" s="4" t="s">
        <v>9</v>
      </c>
      <c r="E17" s="4" t="s">
        <v>33</v>
      </c>
      <c r="F17" s="22">
        <f>SUM(F18:F18)</f>
        <v>0</v>
      </c>
    </row>
    <row r="18" spans="1:9" ht="14.7" thickBot="1" x14ac:dyDescent="0.6">
      <c r="A18" s="109"/>
      <c r="B18" s="111"/>
      <c r="C18" s="7" t="s">
        <v>44</v>
      </c>
      <c r="D18" s="15"/>
      <c r="E18" s="13">
        <f>IF(D18&lt;=5,D18,IF(D18&lt;=15,(D18+5)/2,IF(D18&lt;=75,(D18+15)/3,(D18+45)/4)))</f>
        <v>0</v>
      </c>
      <c r="F18" s="14">
        <f>IF(E18=0,0,0.5/E18)</f>
        <v>0</v>
      </c>
    </row>
    <row r="19" spans="1:9" ht="38.1" thickBot="1" x14ac:dyDescent="0.6">
      <c r="A19" s="108">
        <v>4</v>
      </c>
      <c r="B19" s="110" t="s">
        <v>18</v>
      </c>
      <c r="C19" s="6" t="s">
        <v>34</v>
      </c>
      <c r="D19" s="4" t="s">
        <v>9</v>
      </c>
      <c r="E19" s="4" t="s">
        <v>33</v>
      </c>
      <c r="F19" s="22">
        <f>SUM(F20:F23)</f>
        <v>0.375</v>
      </c>
    </row>
    <row r="20" spans="1:9" ht="25.8" x14ac:dyDescent="0.55000000000000004">
      <c r="A20" s="113"/>
      <c r="B20" s="112"/>
      <c r="C20" s="75" t="s">
        <v>155</v>
      </c>
      <c r="D20" s="63">
        <v>2</v>
      </c>
      <c r="E20" s="13">
        <f>IF(D20&lt;=5,D20,IF(D20&lt;=15,(D20+5)/2,IF(D20&lt;=75,(D20+15)/3,(D20+45)/4)))</f>
        <v>2</v>
      </c>
      <c r="F20" s="14">
        <f>IF(E20=0,0,0.5/E20)</f>
        <v>0.25</v>
      </c>
      <c r="I20" s="58">
        <v>4</v>
      </c>
    </row>
    <row r="21" spans="1:9" ht="25.8" x14ac:dyDescent="0.55000000000000004">
      <c r="A21" s="109"/>
      <c r="B21" s="111"/>
      <c r="C21" s="10" t="s">
        <v>151</v>
      </c>
      <c r="D21" s="15">
        <v>4</v>
      </c>
      <c r="E21" s="13">
        <f>IF(D21&lt;=5,D21,IF(D21&lt;=15,(D21+5)/2,IF(D21&lt;=75,(D21+15)/3,(D21+45)/4)))</f>
        <v>4</v>
      </c>
      <c r="F21" s="14">
        <f>IF(E21=0,0,0.5/E21)</f>
        <v>0.125</v>
      </c>
      <c r="I21" s="58">
        <v>5</v>
      </c>
    </row>
    <row r="22" spans="1:9" x14ac:dyDescent="0.55000000000000004">
      <c r="A22" s="109"/>
      <c r="B22" s="111"/>
      <c r="C22" s="11"/>
      <c r="D22" s="12"/>
      <c r="E22" s="13"/>
      <c r="F22" s="14"/>
    </row>
    <row r="23" spans="1:9" ht="14.7" thickBot="1" x14ac:dyDescent="0.6">
      <c r="A23" s="109"/>
      <c r="B23" s="111"/>
      <c r="C23" s="11"/>
      <c r="D23" s="12"/>
      <c r="E23" s="13"/>
      <c r="F23" s="14"/>
    </row>
    <row r="24" spans="1:9" ht="38.1" thickBot="1" x14ac:dyDescent="0.6">
      <c r="A24" s="108">
        <v>5</v>
      </c>
      <c r="B24" s="110" t="s">
        <v>19</v>
      </c>
      <c r="C24" s="6" t="s">
        <v>35</v>
      </c>
      <c r="D24" s="4" t="s">
        <v>9</v>
      </c>
      <c r="E24" s="4" t="s">
        <v>33</v>
      </c>
      <c r="F24" s="22">
        <f>SUM(F26:F33)</f>
        <v>0.63076923076923086</v>
      </c>
    </row>
    <row r="25" spans="1:9" x14ac:dyDescent="0.55000000000000004">
      <c r="A25" s="113"/>
      <c r="B25" s="112"/>
      <c r="C25" s="79"/>
      <c r="D25" s="63"/>
      <c r="E25" s="63"/>
      <c r="F25" s="74"/>
    </row>
    <row r="26" spans="1:9" ht="25.8" x14ac:dyDescent="0.55000000000000004">
      <c r="A26" s="113"/>
      <c r="B26" s="112"/>
      <c r="C26" s="75" t="s">
        <v>156</v>
      </c>
      <c r="D26" s="63">
        <v>1</v>
      </c>
      <c r="E26" s="13">
        <f t="shared" ref="E26:E29" si="2">IF(D26&lt;=5,D26,IF(D26&lt;=15,(D26+5)/2,IF(D26&lt;=75,(D26+15)/3,(D26+45)/4)))</f>
        <v>1</v>
      </c>
      <c r="F26" s="14">
        <f t="shared" ref="F26:F29" si="3">IF(E26=0,0,0.2/E26)</f>
        <v>0.2</v>
      </c>
      <c r="I26" s="58">
        <v>6</v>
      </c>
    </row>
    <row r="27" spans="1:9" ht="38.4" x14ac:dyDescent="0.55000000000000004">
      <c r="A27" s="113"/>
      <c r="B27" s="112"/>
      <c r="C27" s="75" t="s">
        <v>157</v>
      </c>
      <c r="D27" s="63">
        <v>2</v>
      </c>
      <c r="E27" s="13">
        <f t="shared" si="2"/>
        <v>2</v>
      </c>
      <c r="F27" s="14">
        <f t="shared" si="3"/>
        <v>0.1</v>
      </c>
      <c r="I27" s="58">
        <v>7</v>
      </c>
    </row>
    <row r="28" spans="1:9" ht="38.4" x14ac:dyDescent="0.55000000000000004">
      <c r="A28" s="113"/>
      <c r="B28" s="112"/>
      <c r="C28" s="75" t="s">
        <v>158</v>
      </c>
      <c r="D28" s="63">
        <v>2</v>
      </c>
      <c r="E28" s="13">
        <f t="shared" si="2"/>
        <v>2</v>
      </c>
      <c r="F28" s="14">
        <f t="shared" si="3"/>
        <v>0.1</v>
      </c>
      <c r="I28" s="58">
        <v>8</v>
      </c>
    </row>
    <row r="29" spans="1:9" ht="38.4" x14ac:dyDescent="0.55000000000000004">
      <c r="A29" s="113"/>
      <c r="B29" s="112"/>
      <c r="C29" s="75" t="s">
        <v>159</v>
      </c>
      <c r="D29" s="63">
        <v>2</v>
      </c>
      <c r="E29" s="13">
        <f t="shared" si="2"/>
        <v>2</v>
      </c>
      <c r="F29" s="14">
        <f t="shared" si="3"/>
        <v>0.1</v>
      </c>
      <c r="I29" s="58">
        <v>9</v>
      </c>
    </row>
    <row r="30" spans="1:9" ht="51" x14ac:dyDescent="0.55000000000000004">
      <c r="A30" s="109"/>
      <c r="B30" s="111"/>
      <c r="C30" s="10" t="s">
        <v>152</v>
      </c>
      <c r="D30" s="15">
        <v>4</v>
      </c>
      <c r="E30" s="13">
        <f>IF(D30&lt;=5,D30,IF(D30&lt;=15,(D30+5)/2,IF(D30&lt;=75,(D30+15)/3,(D30+45)/4)))</f>
        <v>4</v>
      </c>
      <c r="F30" s="14">
        <f>IF(E30=0,0,0.2/E30)</f>
        <v>0.05</v>
      </c>
      <c r="I30" s="58">
        <v>10</v>
      </c>
    </row>
    <row r="31" spans="1:9" ht="59.7" customHeight="1" x14ac:dyDescent="0.55000000000000004">
      <c r="A31" s="109"/>
      <c r="B31" s="111"/>
      <c r="C31" s="10" t="s">
        <v>153</v>
      </c>
      <c r="D31" s="15">
        <v>4</v>
      </c>
      <c r="E31" s="13">
        <f>IF(D31&lt;=5,D31,IF(D31&lt;=15,(D31+5)/2,IF(D31&lt;=75,(D31+15)/3,(D31+45)/4)))</f>
        <v>4</v>
      </c>
      <c r="F31" s="14">
        <f>IF(E31=0,0,0.2/E31)</f>
        <v>0.05</v>
      </c>
      <c r="I31" s="58">
        <v>11</v>
      </c>
    </row>
    <row r="32" spans="1:9" ht="51" x14ac:dyDescent="0.55000000000000004">
      <c r="A32" s="109"/>
      <c r="B32" s="111"/>
      <c r="C32" s="11" t="s">
        <v>154</v>
      </c>
      <c r="D32" s="12">
        <v>8</v>
      </c>
      <c r="E32" s="13">
        <f t="shared" ref="E32:E33" si="4">IF(D32&lt;=5,D32,IF(D32&lt;=15,(D32+5)/2,IF(D32&lt;=75,(D32+15)/3,(D32+45)/4)))</f>
        <v>6.5</v>
      </c>
      <c r="F32" s="14">
        <f t="shared" ref="F32:F33" si="5">IF(E32=0,0,0.2/E32)</f>
        <v>3.0769230769230771E-2</v>
      </c>
      <c r="I32" s="58">
        <v>12</v>
      </c>
    </row>
    <row r="33" spans="1:9" ht="14.7" thickBot="1" x14ac:dyDescent="0.6">
      <c r="A33" s="109"/>
      <c r="B33" s="114"/>
      <c r="C33" s="16"/>
      <c r="D33" s="25"/>
      <c r="E33" s="99">
        <f t="shared" si="4"/>
        <v>0</v>
      </c>
      <c r="F33" s="100">
        <f t="shared" si="5"/>
        <v>0</v>
      </c>
    </row>
    <row r="34" spans="1:9" ht="37.799999999999997" x14ac:dyDescent="0.55000000000000004">
      <c r="A34" s="118">
        <v>6</v>
      </c>
      <c r="B34" s="115" t="s">
        <v>20</v>
      </c>
      <c r="C34" s="103" t="s">
        <v>35</v>
      </c>
      <c r="D34" s="104" t="s">
        <v>9</v>
      </c>
      <c r="E34" s="104" t="s">
        <v>33</v>
      </c>
      <c r="F34" s="105">
        <f>SUM(F35:F45)</f>
        <v>0.4672960372960373</v>
      </c>
    </row>
    <row r="35" spans="1:9" ht="38.4" x14ac:dyDescent="0.55000000000000004">
      <c r="A35" s="119"/>
      <c r="B35" s="116"/>
      <c r="C35" s="64" t="s">
        <v>172</v>
      </c>
      <c r="D35" s="65">
        <v>3</v>
      </c>
      <c r="E35" s="39">
        <f t="shared" ref="E35:E36" si="6">IF(D35&lt;=5,D35,IF(D35&lt;=15,(D35+5)/2,IF(D35&lt;=75,(D35+15)/3,(D35+45)/4)))</f>
        <v>3</v>
      </c>
      <c r="F35" s="84">
        <f t="shared" ref="F35:F36" si="7">IF(E35=0,0,0.2/E35)</f>
        <v>6.6666666666666666E-2</v>
      </c>
      <c r="H35" s="38" t="s">
        <v>182</v>
      </c>
      <c r="I35" s="58">
        <v>13</v>
      </c>
    </row>
    <row r="36" spans="1:9" ht="115.2" x14ac:dyDescent="0.55000000000000004">
      <c r="A36" s="119"/>
      <c r="B36" s="116"/>
      <c r="C36" s="33" t="s">
        <v>184</v>
      </c>
      <c r="D36" s="12">
        <v>4</v>
      </c>
      <c r="E36" s="39">
        <f t="shared" si="6"/>
        <v>4</v>
      </c>
      <c r="F36" s="84">
        <f t="shared" si="7"/>
        <v>0.05</v>
      </c>
      <c r="H36" s="38" t="s">
        <v>183</v>
      </c>
      <c r="I36" s="58">
        <v>14</v>
      </c>
    </row>
    <row r="37" spans="1:9" ht="51" x14ac:dyDescent="0.55000000000000004">
      <c r="A37" s="119"/>
      <c r="B37" s="116"/>
      <c r="C37" s="11" t="s">
        <v>173</v>
      </c>
      <c r="D37" s="12">
        <v>8</v>
      </c>
      <c r="E37" s="39">
        <f t="shared" ref="E37:E45" si="8">IF(D37&lt;=5,D37,IF(D37&lt;=15,(D37+5)/2,IF(D37&lt;=75,(D37+15)/3,(D37+45)/4)))</f>
        <v>6.5</v>
      </c>
      <c r="F37" s="84">
        <f t="shared" ref="F37:F45" si="9">IF(E37=0,0,0.2/E37)</f>
        <v>3.0769230769230771E-2</v>
      </c>
      <c r="H37" s="38" t="s">
        <v>40</v>
      </c>
      <c r="I37" s="58">
        <v>15</v>
      </c>
    </row>
    <row r="38" spans="1:9" ht="51" x14ac:dyDescent="0.55000000000000004">
      <c r="A38" s="119"/>
      <c r="B38" s="116"/>
      <c r="C38" s="11" t="s">
        <v>174</v>
      </c>
      <c r="D38" s="12">
        <v>5</v>
      </c>
      <c r="E38" s="39">
        <f t="shared" si="8"/>
        <v>5</v>
      </c>
      <c r="F38" s="84">
        <f t="shared" si="9"/>
        <v>0.04</v>
      </c>
      <c r="H38" s="38" t="s">
        <v>37</v>
      </c>
      <c r="I38" s="58">
        <v>16</v>
      </c>
    </row>
    <row r="39" spans="1:9" ht="51" x14ac:dyDescent="0.55000000000000004">
      <c r="A39" s="119"/>
      <c r="B39" s="116"/>
      <c r="C39" s="11" t="s">
        <v>175</v>
      </c>
      <c r="D39" s="12">
        <v>6</v>
      </c>
      <c r="E39" s="39">
        <f t="shared" si="8"/>
        <v>5.5</v>
      </c>
      <c r="F39" s="84">
        <f t="shared" si="9"/>
        <v>3.6363636363636369E-2</v>
      </c>
      <c r="H39" s="38" t="s">
        <v>38</v>
      </c>
      <c r="I39" s="58">
        <v>17</v>
      </c>
    </row>
    <row r="40" spans="1:9" ht="38.4" x14ac:dyDescent="0.55000000000000004">
      <c r="A40" s="119"/>
      <c r="B40" s="116"/>
      <c r="C40" s="11" t="s">
        <v>176</v>
      </c>
      <c r="D40" s="12">
        <v>6</v>
      </c>
      <c r="E40" s="39">
        <f t="shared" si="8"/>
        <v>5.5</v>
      </c>
      <c r="F40" s="84">
        <f t="shared" si="9"/>
        <v>3.6363636363636369E-2</v>
      </c>
      <c r="H40" s="38" t="s">
        <v>39</v>
      </c>
      <c r="I40" s="58">
        <v>18</v>
      </c>
    </row>
    <row r="41" spans="1:9" ht="51" x14ac:dyDescent="0.55000000000000004">
      <c r="A41" s="119"/>
      <c r="B41" s="116"/>
      <c r="C41" s="11" t="s">
        <v>177</v>
      </c>
      <c r="D41" s="12">
        <v>4</v>
      </c>
      <c r="E41" s="39">
        <f t="shared" si="8"/>
        <v>4</v>
      </c>
      <c r="F41" s="84">
        <f t="shared" si="9"/>
        <v>0.05</v>
      </c>
      <c r="H41" s="38" t="s">
        <v>41</v>
      </c>
      <c r="I41" s="58">
        <v>19</v>
      </c>
    </row>
    <row r="42" spans="1:9" ht="69" customHeight="1" x14ac:dyDescent="0.55000000000000004">
      <c r="A42" s="119"/>
      <c r="B42" s="116"/>
      <c r="C42" s="11" t="s">
        <v>178</v>
      </c>
      <c r="D42" s="12">
        <v>8</v>
      </c>
      <c r="E42" s="39">
        <f t="shared" si="8"/>
        <v>6.5</v>
      </c>
      <c r="F42" s="84">
        <f t="shared" si="9"/>
        <v>3.0769230769230771E-2</v>
      </c>
      <c r="H42" s="38" t="s">
        <v>42</v>
      </c>
      <c r="I42" s="58">
        <v>20</v>
      </c>
    </row>
    <row r="43" spans="1:9" ht="51" x14ac:dyDescent="0.55000000000000004">
      <c r="A43" s="119"/>
      <c r="B43" s="116"/>
      <c r="C43" s="11" t="s">
        <v>179</v>
      </c>
      <c r="D43" s="12">
        <v>6</v>
      </c>
      <c r="E43" s="39">
        <f t="shared" si="8"/>
        <v>5.5</v>
      </c>
      <c r="F43" s="84">
        <f t="shared" si="9"/>
        <v>3.6363636363636369E-2</v>
      </c>
      <c r="H43" s="38" t="s">
        <v>137</v>
      </c>
      <c r="I43" s="58">
        <v>21</v>
      </c>
    </row>
    <row r="44" spans="1:9" ht="38.4" x14ac:dyDescent="0.55000000000000004">
      <c r="A44" s="119"/>
      <c r="B44" s="116"/>
      <c r="C44" s="11" t="s">
        <v>180</v>
      </c>
      <c r="D44" s="12">
        <v>5</v>
      </c>
      <c r="E44" s="39">
        <f t="shared" si="8"/>
        <v>5</v>
      </c>
      <c r="F44" s="84">
        <f t="shared" si="9"/>
        <v>0.04</v>
      </c>
      <c r="H44" s="38" t="s">
        <v>43</v>
      </c>
      <c r="I44" s="58">
        <v>22</v>
      </c>
    </row>
    <row r="45" spans="1:9" ht="38.700000000000003" thickBot="1" x14ac:dyDescent="0.6">
      <c r="A45" s="120"/>
      <c r="B45" s="117"/>
      <c r="C45" s="47" t="s">
        <v>249</v>
      </c>
      <c r="D45" s="20">
        <v>4</v>
      </c>
      <c r="E45" s="106">
        <f t="shared" si="8"/>
        <v>4</v>
      </c>
      <c r="F45" s="107">
        <f t="shared" si="9"/>
        <v>0.05</v>
      </c>
      <c r="H45" s="38" t="s">
        <v>250</v>
      </c>
      <c r="I45" s="58">
        <v>23</v>
      </c>
    </row>
    <row r="46" spans="1:9" ht="25.5" thickBot="1" x14ac:dyDescent="0.6">
      <c r="A46" s="108">
        <v>7</v>
      </c>
      <c r="B46" s="112" t="s">
        <v>21</v>
      </c>
      <c r="C46" s="98" t="s">
        <v>22</v>
      </c>
      <c r="D46" s="101" t="s">
        <v>9</v>
      </c>
      <c r="E46" s="101" t="s">
        <v>10</v>
      </c>
      <c r="F46" s="102">
        <f>SUM(F47:F47)</f>
        <v>0</v>
      </c>
    </row>
    <row r="47" spans="1:9" ht="14.7" thickBot="1" x14ac:dyDescent="0.6">
      <c r="A47" s="109"/>
      <c r="B47" s="111"/>
      <c r="C47" s="7" t="s">
        <v>44</v>
      </c>
      <c r="D47" s="15"/>
      <c r="E47" s="13">
        <f>IF(D47&lt;=5,D47,IF(D47&lt;=15,(D47+5)/2,IF(D47&lt;=75,(D47+15)/3,(D47+45)/4)))</f>
        <v>0</v>
      </c>
      <c r="F47" s="14">
        <f>IF(E47=0,0,3/E47)</f>
        <v>0</v>
      </c>
    </row>
    <row r="48" spans="1:9" ht="25.5" thickBot="1" x14ac:dyDescent="0.6">
      <c r="A48" s="108">
        <v>8</v>
      </c>
      <c r="B48" s="110" t="s">
        <v>23</v>
      </c>
      <c r="C48" s="6" t="s">
        <v>17</v>
      </c>
      <c r="D48" s="4" t="s">
        <v>9</v>
      </c>
      <c r="E48" s="4" t="s">
        <v>10</v>
      </c>
      <c r="F48" s="22">
        <f>SUM(F49:F49)</f>
        <v>0</v>
      </c>
    </row>
    <row r="49" spans="1:12" ht="14.7" thickBot="1" x14ac:dyDescent="0.6">
      <c r="A49" s="109"/>
      <c r="B49" s="111"/>
      <c r="C49" s="7" t="s">
        <v>44</v>
      </c>
      <c r="D49" s="15"/>
      <c r="E49" s="13">
        <f>IF(D49&lt;=5,D49,IF(D49&lt;=15,(D49+5)/2,IF(D49&lt;=75,(D49+15)/3,(D49+45)/4)))</f>
        <v>0</v>
      </c>
      <c r="F49" s="14">
        <f>IF(E49=0,0,0.5/E49)</f>
        <v>0</v>
      </c>
    </row>
    <row r="50" spans="1:12" ht="14.7" thickBot="1" x14ac:dyDescent="0.6">
      <c r="A50" s="108">
        <v>9</v>
      </c>
      <c r="B50" s="110" t="s">
        <v>24</v>
      </c>
      <c r="C50" s="6" t="s">
        <v>25</v>
      </c>
      <c r="D50" s="4"/>
      <c r="E50" s="4"/>
      <c r="F50" s="22">
        <f>SUM(F51:F55)</f>
        <v>0</v>
      </c>
    </row>
    <row r="51" spans="1:12" x14ac:dyDescent="0.55000000000000004">
      <c r="A51" s="109"/>
      <c r="B51" s="111"/>
      <c r="C51" s="7" t="s">
        <v>44</v>
      </c>
      <c r="D51" s="23"/>
      <c r="E51" s="13"/>
      <c r="F51" s="14">
        <v>0</v>
      </c>
    </row>
    <row r="52" spans="1:12" x14ac:dyDescent="0.55000000000000004">
      <c r="A52" s="109"/>
      <c r="B52" s="111"/>
      <c r="C52" s="9"/>
      <c r="D52" s="24"/>
      <c r="E52" s="13"/>
      <c r="F52" s="14">
        <f t="shared" ref="F52:F55" si="10">IF(C52=0,0,0.5)</f>
        <v>0</v>
      </c>
    </row>
    <row r="53" spans="1:12" x14ac:dyDescent="0.55000000000000004">
      <c r="A53" s="109"/>
      <c r="B53" s="111"/>
      <c r="C53" s="9"/>
      <c r="D53" s="24"/>
      <c r="E53" s="13"/>
      <c r="F53" s="14">
        <f t="shared" si="10"/>
        <v>0</v>
      </c>
    </row>
    <row r="54" spans="1:12" x14ac:dyDescent="0.55000000000000004">
      <c r="A54" s="109"/>
      <c r="B54" s="111"/>
      <c r="C54" s="9"/>
      <c r="D54" s="24"/>
      <c r="E54" s="13"/>
      <c r="F54" s="14">
        <f t="shared" si="10"/>
        <v>0</v>
      </c>
    </row>
    <row r="55" spans="1:12" ht="25.8" customHeight="1" thickBot="1" x14ac:dyDescent="0.6">
      <c r="A55" s="109"/>
      <c r="B55" s="111"/>
      <c r="C55" s="9"/>
      <c r="D55" s="24"/>
      <c r="E55" s="13"/>
      <c r="F55" s="14">
        <f t="shared" si="10"/>
        <v>0</v>
      </c>
    </row>
    <row r="56" spans="1:12" ht="25.5" thickBot="1" x14ac:dyDescent="0.6">
      <c r="A56" s="108">
        <v>10</v>
      </c>
      <c r="B56" s="110" t="s">
        <v>26</v>
      </c>
      <c r="C56" s="6" t="s">
        <v>27</v>
      </c>
      <c r="D56" s="4" t="s">
        <v>28</v>
      </c>
      <c r="E56" s="4"/>
      <c r="F56" s="22">
        <f>SUM(F57:F70)</f>
        <v>0.89288999999999996</v>
      </c>
      <c r="I56" s="133" t="s">
        <v>36</v>
      </c>
      <c r="J56" s="133"/>
      <c r="K56" s="133"/>
      <c r="L56" s="57">
        <v>4.8371000000000004</v>
      </c>
    </row>
    <row r="57" spans="1:12" ht="38.4" x14ac:dyDescent="0.55000000000000004">
      <c r="A57" s="109"/>
      <c r="B57" s="111"/>
      <c r="C57" s="10" t="s">
        <v>181</v>
      </c>
      <c r="D57" s="15">
        <v>89289</v>
      </c>
      <c r="E57" s="13"/>
      <c r="F57" s="14">
        <f>IF(OR(C57=0,D57=0),0,D57/100000)</f>
        <v>0.89288999999999996</v>
      </c>
      <c r="H57" s="38" t="s">
        <v>138</v>
      </c>
      <c r="I57" s="134" t="s">
        <v>107</v>
      </c>
      <c r="J57" s="134"/>
      <c r="K57" s="134"/>
      <c r="L57" s="57">
        <v>431900</v>
      </c>
    </row>
    <row r="58" spans="1:12" x14ac:dyDescent="0.55000000000000004">
      <c r="A58" s="109"/>
      <c r="B58" s="111"/>
      <c r="C58" s="11"/>
      <c r="D58" s="12"/>
      <c r="E58" s="13"/>
      <c r="F58" s="14">
        <f t="shared" ref="F58:F70" si="11">IF(OR(C58=0,D58=0),0,D58/100000)</f>
        <v>0</v>
      </c>
      <c r="I58" s="134" t="s">
        <v>108</v>
      </c>
      <c r="J58" s="134"/>
      <c r="K58" s="134"/>
      <c r="L58" s="57">
        <f>L57/L56</f>
        <v>89289.036819581976</v>
      </c>
    </row>
    <row r="59" spans="1:12" x14ac:dyDescent="0.55000000000000004">
      <c r="A59" s="109"/>
      <c r="B59" s="111"/>
      <c r="C59" s="11"/>
      <c r="D59" s="12"/>
      <c r="E59" s="13"/>
      <c r="F59" s="14">
        <f>IF(OR(C59=0,D59=0),0,D59/100000)</f>
        <v>0</v>
      </c>
    </row>
    <row r="60" spans="1:12" x14ac:dyDescent="0.55000000000000004">
      <c r="A60" s="109"/>
      <c r="B60" s="111"/>
      <c r="C60" s="9"/>
      <c r="D60" s="12"/>
      <c r="E60" s="13"/>
      <c r="F60" s="14">
        <f>IF(OR(C60=0,D60=0),0,D60/100000)</f>
        <v>0</v>
      </c>
    </row>
    <row r="61" spans="1:12" x14ac:dyDescent="0.55000000000000004">
      <c r="A61" s="109"/>
      <c r="B61" s="111"/>
      <c r="C61" s="9"/>
      <c r="D61" s="12"/>
      <c r="E61" s="13"/>
      <c r="F61" s="14">
        <f t="shared" si="11"/>
        <v>0</v>
      </c>
    </row>
    <row r="62" spans="1:12" x14ac:dyDescent="0.55000000000000004">
      <c r="A62" s="109"/>
      <c r="B62" s="111"/>
      <c r="C62" s="9"/>
      <c r="D62" s="12"/>
      <c r="E62" s="13"/>
      <c r="F62" s="14">
        <f t="shared" si="11"/>
        <v>0</v>
      </c>
    </row>
    <row r="63" spans="1:12" x14ac:dyDescent="0.55000000000000004">
      <c r="A63" s="109"/>
      <c r="B63" s="111"/>
      <c r="C63" s="9"/>
      <c r="D63" s="12"/>
      <c r="E63" s="13"/>
      <c r="F63" s="14">
        <f t="shared" si="11"/>
        <v>0</v>
      </c>
    </row>
    <row r="64" spans="1:12" x14ac:dyDescent="0.55000000000000004">
      <c r="A64" s="109"/>
      <c r="B64" s="111"/>
      <c r="C64" s="9"/>
      <c r="D64" s="12"/>
      <c r="E64" s="13"/>
      <c r="F64" s="14">
        <f t="shared" si="11"/>
        <v>0</v>
      </c>
    </row>
    <row r="65" spans="1:9" x14ac:dyDescent="0.55000000000000004">
      <c r="A65" s="109"/>
      <c r="B65" s="111"/>
      <c r="C65" s="9"/>
      <c r="D65" s="12"/>
      <c r="E65" s="13"/>
      <c r="F65" s="14">
        <f t="shared" si="11"/>
        <v>0</v>
      </c>
    </row>
    <row r="66" spans="1:9" x14ac:dyDescent="0.55000000000000004">
      <c r="A66" s="131"/>
      <c r="B66" s="114"/>
      <c r="C66" s="16"/>
      <c r="D66" s="25"/>
      <c r="E66" s="13"/>
      <c r="F66" s="14">
        <f t="shared" si="11"/>
        <v>0</v>
      </c>
    </row>
    <row r="67" spans="1:9" x14ac:dyDescent="0.55000000000000004">
      <c r="A67" s="131"/>
      <c r="B67" s="114"/>
      <c r="C67" s="16"/>
      <c r="D67" s="25"/>
      <c r="E67" s="13"/>
      <c r="F67" s="14">
        <f t="shared" si="11"/>
        <v>0</v>
      </c>
    </row>
    <row r="68" spans="1:9" x14ac:dyDescent="0.55000000000000004">
      <c r="A68" s="131"/>
      <c r="B68" s="114"/>
      <c r="C68" s="16"/>
      <c r="D68" s="25"/>
      <c r="E68" s="13"/>
      <c r="F68" s="14">
        <f t="shared" si="11"/>
        <v>0</v>
      </c>
    </row>
    <row r="69" spans="1:9" x14ac:dyDescent="0.55000000000000004">
      <c r="A69" s="131"/>
      <c r="B69" s="114"/>
      <c r="C69" s="16"/>
      <c r="D69" s="25"/>
      <c r="E69" s="13"/>
      <c r="F69" s="14">
        <f t="shared" si="11"/>
        <v>0</v>
      </c>
    </row>
    <row r="70" spans="1:9" ht="14.7" thickBot="1" x14ac:dyDescent="0.6">
      <c r="A70" s="131"/>
      <c r="B70" s="114"/>
      <c r="C70" s="16"/>
      <c r="D70" s="25"/>
      <c r="E70" s="13"/>
      <c r="F70" s="14">
        <f t="shared" si="11"/>
        <v>0</v>
      </c>
    </row>
    <row r="71" spans="1:9" ht="15.6" thickBot="1" x14ac:dyDescent="0.6">
      <c r="A71" s="17"/>
      <c r="B71" s="17" t="s">
        <v>29</v>
      </c>
      <c r="C71" s="17"/>
      <c r="D71" s="26"/>
      <c r="E71" s="26"/>
      <c r="F71" s="27">
        <f>SUM(F56+F50+F48+F46+F34+F24+F19+F17+F12)</f>
        <v>2.9144401165501166</v>
      </c>
    </row>
    <row r="72" spans="1:9" ht="14.7" thickBot="1" x14ac:dyDescent="0.6">
      <c r="A72" s="1"/>
      <c r="B72" s="1"/>
      <c r="C72" s="1"/>
      <c r="D72" s="28"/>
      <c r="E72" s="28"/>
      <c r="F72" s="28"/>
    </row>
    <row r="73" spans="1:9" ht="15.3" thickBot="1" x14ac:dyDescent="0.6">
      <c r="A73" s="1"/>
      <c r="B73" s="1"/>
      <c r="C73" s="1"/>
      <c r="D73" s="18" t="s">
        <v>30</v>
      </c>
      <c r="E73" s="19">
        <f>F71</f>
        <v>2.9144401165501166</v>
      </c>
      <c r="F73" s="28"/>
    </row>
    <row r="75" spans="1:9" ht="15.3" x14ac:dyDescent="0.55000000000000004">
      <c r="A75" s="2" t="s">
        <v>45</v>
      </c>
      <c r="B75" s="1"/>
      <c r="C75" s="1"/>
      <c r="D75" s="1"/>
      <c r="E75" s="1"/>
      <c r="F75" s="1"/>
      <c r="G75" s="1"/>
    </row>
    <row r="76" spans="1:9" ht="14.7" thickBot="1" x14ac:dyDescent="0.6">
      <c r="A76" s="1"/>
      <c r="B76" s="1"/>
      <c r="C76" s="1"/>
      <c r="D76" s="1"/>
      <c r="E76" s="1"/>
      <c r="F76" s="1"/>
      <c r="G76" s="1"/>
    </row>
    <row r="77" spans="1:9" ht="25.5" thickBot="1" x14ac:dyDescent="0.6">
      <c r="A77" s="3" t="s">
        <v>4</v>
      </c>
      <c r="B77" s="4" t="s">
        <v>5</v>
      </c>
      <c r="C77" s="4" t="s">
        <v>6</v>
      </c>
      <c r="D77" s="4"/>
      <c r="E77" s="4"/>
      <c r="F77" s="4"/>
      <c r="G77" s="5" t="s">
        <v>7</v>
      </c>
      <c r="I77" s="121"/>
    </row>
    <row r="78" spans="1:9" ht="25.5" thickBot="1" x14ac:dyDescent="0.6">
      <c r="A78" s="108">
        <v>1</v>
      </c>
      <c r="B78" s="110" t="s">
        <v>46</v>
      </c>
      <c r="C78" s="6" t="s">
        <v>131</v>
      </c>
      <c r="D78" s="70" t="s">
        <v>47</v>
      </c>
      <c r="E78" s="4" t="s">
        <v>9</v>
      </c>
      <c r="F78" s="4" t="s">
        <v>33</v>
      </c>
      <c r="G78" s="22">
        <f>SUM(G79:G127)</f>
        <v>4.3231826188517379</v>
      </c>
      <c r="I78" s="121"/>
    </row>
    <row r="79" spans="1:9" x14ac:dyDescent="0.55000000000000004">
      <c r="A79" s="113"/>
      <c r="B79" s="112"/>
      <c r="C79" s="75"/>
      <c r="D79" s="73"/>
      <c r="E79" s="63"/>
      <c r="F79" s="63"/>
      <c r="G79" s="74"/>
      <c r="I79" s="72"/>
    </row>
    <row r="80" spans="1:9" ht="54" customHeight="1" x14ac:dyDescent="0.55000000000000004">
      <c r="A80" s="113"/>
      <c r="B80" s="112"/>
      <c r="C80" s="75" t="s">
        <v>212</v>
      </c>
      <c r="D80" s="85">
        <v>1.109</v>
      </c>
      <c r="E80" s="63">
        <v>11</v>
      </c>
      <c r="F80" s="13">
        <f t="shared" ref="F80:F84" si="12">IF(E80&lt;=5,E80,IF(E80&lt;=15,(E80+5)/2,IF(E80&lt;=75,(E80+15)/3,(E80+45)/4)))</f>
        <v>8</v>
      </c>
      <c r="G80" s="14">
        <f t="shared" ref="G80:G84" si="13">IF(OR(D80=0,F80=0),0,D80/F80)</f>
        <v>0.138625</v>
      </c>
      <c r="H80" s="38" t="s">
        <v>185</v>
      </c>
      <c r="I80" s="46">
        <v>48</v>
      </c>
    </row>
    <row r="81" spans="1:9" ht="51" x14ac:dyDescent="0.55000000000000004">
      <c r="A81" s="113"/>
      <c r="B81" s="112"/>
      <c r="C81" s="75" t="s">
        <v>211</v>
      </c>
      <c r="D81" s="85">
        <v>0.53300000000000003</v>
      </c>
      <c r="E81" s="63">
        <v>5</v>
      </c>
      <c r="F81" s="13">
        <f t="shared" si="12"/>
        <v>5</v>
      </c>
      <c r="G81" s="14">
        <f t="shared" si="13"/>
        <v>0.1066</v>
      </c>
      <c r="H81" s="38" t="s">
        <v>160</v>
      </c>
      <c r="I81" s="46">
        <v>47</v>
      </c>
    </row>
    <row r="82" spans="1:9" ht="51" x14ac:dyDescent="0.55000000000000004">
      <c r="A82" s="113"/>
      <c r="B82" s="112"/>
      <c r="C82" s="75" t="s">
        <v>210</v>
      </c>
      <c r="D82" s="85">
        <v>0.64800000000000002</v>
      </c>
      <c r="E82" s="63">
        <v>6</v>
      </c>
      <c r="F82" s="13">
        <f t="shared" si="12"/>
        <v>5.5</v>
      </c>
      <c r="G82" s="14">
        <f t="shared" si="13"/>
        <v>0.11781818181818182</v>
      </c>
      <c r="H82" s="38" t="s">
        <v>161</v>
      </c>
      <c r="I82" s="46">
        <v>46</v>
      </c>
    </row>
    <row r="83" spans="1:9" ht="51" x14ac:dyDescent="0.55000000000000004">
      <c r="A83" s="113"/>
      <c r="B83" s="112"/>
      <c r="C83" s="75" t="s">
        <v>209</v>
      </c>
      <c r="D83" s="85">
        <v>0.64800000000000002</v>
      </c>
      <c r="E83" s="63">
        <v>3</v>
      </c>
      <c r="F83" s="13">
        <f t="shared" si="12"/>
        <v>3</v>
      </c>
      <c r="G83" s="14">
        <f t="shared" si="13"/>
        <v>0.216</v>
      </c>
      <c r="H83" s="38" t="s">
        <v>162</v>
      </c>
      <c r="I83" s="46">
        <v>45</v>
      </c>
    </row>
    <row r="84" spans="1:9" ht="37.799999999999997" x14ac:dyDescent="0.55000000000000004">
      <c r="A84" s="113"/>
      <c r="B84" s="112"/>
      <c r="C84" s="92" t="s">
        <v>234</v>
      </c>
      <c r="D84" s="85">
        <v>0.53300000000000003</v>
      </c>
      <c r="E84" s="63">
        <v>3</v>
      </c>
      <c r="F84" s="13">
        <f t="shared" si="12"/>
        <v>3</v>
      </c>
      <c r="G84" s="14">
        <f t="shared" si="13"/>
        <v>0.17766666666666667</v>
      </c>
      <c r="H84" s="46" t="s">
        <v>233</v>
      </c>
      <c r="I84" s="46">
        <v>44</v>
      </c>
    </row>
    <row r="85" spans="1:9" ht="51" x14ac:dyDescent="0.55000000000000004">
      <c r="A85" s="113"/>
      <c r="B85" s="112"/>
      <c r="C85" s="75" t="s">
        <v>208</v>
      </c>
      <c r="D85" s="85">
        <v>1.1319999999999999</v>
      </c>
      <c r="E85" s="63">
        <v>6</v>
      </c>
      <c r="F85" s="13">
        <f t="shared" ref="F85:F86" si="14">IF(E85&lt;=5,E85,IF(E85&lt;=15,(E85+5)/2,IF(E85&lt;=75,(E85+15)/3,(E85+45)/4)))</f>
        <v>5.5</v>
      </c>
      <c r="G85" s="14">
        <f t="shared" ref="G85:G93" si="15">IF(OR(D85=0,F85=0),0,D85/F85)</f>
        <v>0.20581818181818179</v>
      </c>
      <c r="H85" s="38" t="s">
        <v>147</v>
      </c>
      <c r="I85" s="46">
        <v>43</v>
      </c>
    </row>
    <row r="86" spans="1:9" ht="38.4" x14ac:dyDescent="0.55000000000000004">
      <c r="A86" s="113"/>
      <c r="B86" s="112"/>
      <c r="C86" s="75" t="s">
        <v>207</v>
      </c>
      <c r="D86" s="85">
        <v>0.53400000000000003</v>
      </c>
      <c r="E86" s="63">
        <v>9</v>
      </c>
      <c r="F86" s="13">
        <f t="shared" si="14"/>
        <v>7</v>
      </c>
      <c r="G86" s="14">
        <f t="shared" si="15"/>
        <v>7.628571428571429E-2</v>
      </c>
      <c r="H86" s="38" t="s">
        <v>148</v>
      </c>
      <c r="I86" s="46">
        <v>42</v>
      </c>
    </row>
    <row r="87" spans="1:9" ht="51" x14ac:dyDescent="0.55000000000000004">
      <c r="A87" s="113"/>
      <c r="B87" s="112"/>
      <c r="C87" s="75" t="s">
        <v>206</v>
      </c>
      <c r="D87" s="85">
        <v>0.67500000000000004</v>
      </c>
      <c r="E87" s="63">
        <v>12</v>
      </c>
      <c r="F87" s="13">
        <f t="shared" ref="F87:F94" si="16">IF(E87&lt;=5,E87,IF(E87&lt;=15,(E87+5)/2,IF(E87&lt;=75,(E87+15)/3,(E87+45)/4)))</f>
        <v>8.5</v>
      </c>
      <c r="G87" s="14">
        <f t="shared" si="15"/>
        <v>7.9411764705882362E-2</v>
      </c>
      <c r="H87" s="38" t="s">
        <v>149</v>
      </c>
      <c r="I87" s="46">
        <v>41</v>
      </c>
    </row>
    <row r="88" spans="1:9" ht="51" x14ac:dyDescent="0.55000000000000004">
      <c r="A88" s="113"/>
      <c r="B88" s="112"/>
      <c r="C88" s="75" t="s">
        <v>205</v>
      </c>
      <c r="D88" s="85">
        <v>0.74299999999999999</v>
      </c>
      <c r="E88" s="63">
        <v>10</v>
      </c>
      <c r="F88" s="13">
        <f t="shared" si="16"/>
        <v>7.5</v>
      </c>
      <c r="G88" s="14">
        <f t="shared" si="15"/>
        <v>9.9066666666666664E-2</v>
      </c>
      <c r="H88" s="38" t="s">
        <v>150</v>
      </c>
      <c r="I88" s="46">
        <v>40</v>
      </c>
    </row>
    <row r="89" spans="1:9" ht="51" x14ac:dyDescent="0.55000000000000004">
      <c r="A89" s="113"/>
      <c r="B89" s="112"/>
      <c r="C89" s="75" t="s">
        <v>204</v>
      </c>
      <c r="D89" s="85">
        <v>0.55300000000000005</v>
      </c>
      <c r="E89" s="63">
        <v>6</v>
      </c>
      <c r="F89" s="13">
        <f t="shared" si="16"/>
        <v>5.5</v>
      </c>
      <c r="G89" s="14">
        <f t="shared" si="15"/>
        <v>0.10054545454545455</v>
      </c>
      <c r="H89" s="38" t="s">
        <v>163</v>
      </c>
      <c r="I89" s="46">
        <v>39</v>
      </c>
    </row>
    <row r="90" spans="1:9" ht="38.4" x14ac:dyDescent="0.55000000000000004">
      <c r="A90" s="113"/>
      <c r="B90" s="112"/>
      <c r="C90" s="75" t="s">
        <v>203</v>
      </c>
      <c r="D90" s="86">
        <v>0.42799999999999999</v>
      </c>
      <c r="E90" s="63">
        <v>3</v>
      </c>
      <c r="F90" s="13">
        <f t="shared" ref="F90" si="17">IF(E90&lt;=5,E90,IF(E90&lt;=15,(E90+5)/2,IF(E90&lt;=75,(E90+15)/3,(E90+45)/4)))</f>
        <v>3</v>
      </c>
      <c r="G90" s="14">
        <f>IF(OR(D90=0,F90=0),0,D90/F90)</f>
        <v>0.14266666666666666</v>
      </c>
      <c r="H90" s="38" t="s">
        <v>142</v>
      </c>
      <c r="I90" s="46">
        <v>38</v>
      </c>
    </row>
    <row r="91" spans="1:9" ht="51" x14ac:dyDescent="0.55000000000000004">
      <c r="A91" s="113"/>
      <c r="B91" s="112"/>
      <c r="C91" s="75" t="s">
        <v>202</v>
      </c>
      <c r="D91" s="85">
        <v>0.104</v>
      </c>
      <c r="E91" s="63">
        <v>10</v>
      </c>
      <c r="F91" s="13">
        <f t="shared" si="16"/>
        <v>7.5</v>
      </c>
      <c r="G91" s="14">
        <f t="shared" si="15"/>
        <v>1.3866666666666666E-2</v>
      </c>
      <c r="H91" s="38" t="s">
        <v>164</v>
      </c>
      <c r="I91" s="46">
        <v>37</v>
      </c>
    </row>
    <row r="92" spans="1:9" ht="38.4" x14ac:dyDescent="0.55000000000000004">
      <c r="A92" s="113"/>
      <c r="B92" s="112"/>
      <c r="C92" s="75" t="s">
        <v>201</v>
      </c>
      <c r="D92" s="85">
        <v>0.104</v>
      </c>
      <c r="E92" s="63">
        <v>10</v>
      </c>
      <c r="F92" s="13">
        <f t="shared" si="16"/>
        <v>7.5</v>
      </c>
      <c r="G92" s="14">
        <f t="shared" si="15"/>
        <v>1.3866666666666666E-2</v>
      </c>
      <c r="H92" s="38" t="s">
        <v>165</v>
      </c>
      <c r="I92" s="46">
        <v>36</v>
      </c>
    </row>
    <row r="93" spans="1:9" ht="38.4" x14ac:dyDescent="0.55000000000000004">
      <c r="A93" s="113"/>
      <c r="B93" s="112"/>
      <c r="C93" s="75" t="s">
        <v>200</v>
      </c>
      <c r="D93" s="85">
        <v>0.104</v>
      </c>
      <c r="E93" s="63">
        <v>10</v>
      </c>
      <c r="F93" s="13">
        <f t="shared" si="16"/>
        <v>7.5</v>
      </c>
      <c r="G93" s="14">
        <f t="shared" si="15"/>
        <v>1.3866666666666666E-2</v>
      </c>
      <c r="H93" s="38" t="s">
        <v>166</v>
      </c>
      <c r="I93" s="46">
        <v>35</v>
      </c>
    </row>
    <row r="94" spans="1:9" ht="46.5" customHeight="1" x14ac:dyDescent="0.55000000000000004">
      <c r="A94" s="113"/>
      <c r="B94" s="112"/>
      <c r="C94" s="87" t="s">
        <v>199</v>
      </c>
      <c r="D94" s="86">
        <v>0.56499999999999995</v>
      </c>
      <c r="E94" s="63">
        <v>6</v>
      </c>
      <c r="F94" s="13">
        <f t="shared" si="16"/>
        <v>5.5</v>
      </c>
      <c r="G94" s="14">
        <f>IF(OR(D94=0,F94=0),0,D94/F94)</f>
        <v>0.10272727272727272</v>
      </c>
      <c r="H94" s="38" t="s">
        <v>143</v>
      </c>
      <c r="I94" s="46">
        <v>34</v>
      </c>
    </row>
    <row r="95" spans="1:9" ht="38.4" x14ac:dyDescent="0.55000000000000004">
      <c r="A95" s="113"/>
      <c r="B95" s="112"/>
      <c r="C95" s="66" t="s">
        <v>198</v>
      </c>
      <c r="D95" s="86">
        <v>0.40600000000000003</v>
      </c>
      <c r="E95" s="67">
        <v>5</v>
      </c>
      <c r="F95" s="13">
        <f t="shared" ref="F95:F100" si="18">IF(E95&lt;=5,E95,IF(E95&lt;=15,(E95+5)/2,IF(E95&lt;=75,(E95+15)/3,(E95+45)/4)))</f>
        <v>5</v>
      </c>
      <c r="G95" s="14">
        <f t="shared" ref="G95:G100" si="19">IF(OR(D95=0,F95=0),0,D95/F95)</f>
        <v>8.1200000000000008E-2</v>
      </c>
      <c r="H95" s="38" t="s">
        <v>140</v>
      </c>
      <c r="I95" s="46">
        <v>33</v>
      </c>
    </row>
    <row r="96" spans="1:9" ht="51" x14ac:dyDescent="0.55000000000000004">
      <c r="A96" s="113"/>
      <c r="B96" s="112"/>
      <c r="C96" s="64" t="s">
        <v>197</v>
      </c>
      <c r="D96" s="86">
        <v>0.56499999999999995</v>
      </c>
      <c r="E96" s="65">
        <v>8</v>
      </c>
      <c r="F96" s="13">
        <f t="shared" si="18"/>
        <v>6.5</v>
      </c>
      <c r="G96" s="14">
        <f t="shared" si="19"/>
        <v>8.6923076923076908E-2</v>
      </c>
      <c r="H96" s="38" t="s">
        <v>139</v>
      </c>
      <c r="I96" s="46">
        <v>32</v>
      </c>
    </row>
    <row r="97" spans="1:9" ht="37.799999999999997" x14ac:dyDescent="0.55000000000000004">
      <c r="A97" s="113"/>
      <c r="B97" s="112"/>
      <c r="C97" s="68" t="s">
        <v>196</v>
      </c>
      <c r="D97" s="86">
        <v>0.95599999999999996</v>
      </c>
      <c r="E97" s="63">
        <v>4</v>
      </c>
      <c r="F97" s="13">
        <f t="shared" si="18"/>
        <v>4</v>
      </c>
      <c r="G97" s="14">
        <f t="shared" si="19"/>
        <v>0.23899999999999999</v>
      </c>
      <c r="H97" s="38" t="s">
        <v>133</v>
      </c>
      <c r="I97" s="46">
        <v>31</v>
      </c>
    </row>
    <row r="98" spans="1:9" ht="37.799999999999997" x14ac:dyDescent="0.55000000000000004">
      <c r="A98" s="113"/>
      <c r="B98" s="112"/>
      <c r="C98" s="33" t="s">
        <v>195</v>
      </c>
      <c r="D98" s="86">
        <v>0.625</v>
      </c>
      <c r="E98" s="12">
        <v>4</v>
      </c>
      <c r="F98" s="13">
        <f t="shared" si="18"/>
        <v>4</v>
      </c>
      <c r="G98" s="14">
        <f t="shared" si="19"/>
        <v>0.15625</v>
      </c>
      <c r="H98" s="38" t="s">
        <v>129</v>
      </c>
      <c r="I98" s="58">
        <v>30</v>
      </c>
    </row>
    <row r="99" spans="1:9" ht="28.8" x14ac:dyDescent="0.55000000000000004">
      <c r="A99" s="113"/>
      <c r="B99" s="112"/>
      <c r="C99" s="33" t="s">
        <v>194</v>
      </c>
      <c r="D99" s="86">
        <v>0.625</v>
      </c>
      <c r="E99" s="12">
        <v>3</v>
      </c>
      <c r="F99" s="13">
        <f t="shared" si="18"/>
        <v>3</v>
      </c>
      <c r="G99" s="14">
        <f t="shared" si="19"/>
        <v>0.20833333333333334</v>
      </c>
      <c r="H99" s="38" t="s">
        <v>53</v>
      </c>
      <c r="I99" s="58">
        <v>29</v>
      </c>
    </row>
    <row r="100" spans="1:9" ht="37.799999999999997" x14ac:dyDescent="0.55000000000000004">
      <c r="A100" s="109"/>
      <c r="B100" s="111"/>
      <c r="C100" s="33" t="s">
        <v>193</v>
      </c>
      <c r="D100" s="86">
        <v>0.435</v>
      </c>
      <c r="E100" s="15">
        <v>5</v>
      </c>
      <c r="F100" s="13">
        <f t="shared" si="18"/>
        <v>5</v>
      </c>
      <c r="G100" s="14">
        <f t="shared" si="19"/>
        <v>8.6999999999999994E-2</v>
      </c>
      <c r="H100" s="38" t="s">
        <v>51</v>
      </c>
      <c r="I100" s="58">
        <v>28</v>
      </c>
    </row>
    <row r="101" spans="1:9" ht="37.799999999999997" x14ac:dyDescent="0.55000000000000004">
      <c r="A101" s="109"/>
      <c r="B101" s="111"/>
      <c r="C101" s="33" t="s">
        <v>192</v>
      </c>
      <c r="D101" s="86">
        <v>0.36099999999999999</v>
      </c>
      <c r="E101" s="12">
        <v>5</v>
      </c>
      <c r="F101" s="13">
        <f t="shared" ref="F101:F125" si="20">IF(E101&lt;=5,E101,IF(E101&lt;=15,(E101+5)/2,IF(E101&lt;=75,(E101+15)/3,(E101+45)/4)))</f>
        <v>5</v>
      </c>
      <c r="G101" s="14">
        <f t="shared" ref="G101:G125" si="21">IF(OR(D101=0,F101=0),0,D101/F101)</f>
        <v>7.22E-2</v>
      </c>
      <c r="H101" s="38" t="s">
        <v>52</v>
      </c>
      <c r="I101" s="60">
        <v>27</v>
      </c>
    </row>
    <row r="102" spans="1:9" ht="37.799999999999997" x14ac:dyDescent="0.55000000000000004">
      <c r="A102" s="109"/>
      <c r="B102" s="111"/>
      <c r="C102" s="33" t="s">
        <v>191</v>
      </c>
      <c r="D102" s="86">
        <v>0.60299999999999998</v>
      </c>
      <c r="E102" s="12">
        <v>5</v>
      </c>
      <c r="F102" s="13">
        <f>IF(E102&lt;=5,E102,IF(E102&lt;=15,(E102+5)/2,IF(E102&lt;=75,(E102+15)/3,(E102+45)/4)))</f>
        <v>5</v>
      </c>
      <c r="G102" s="14">
        <f>IF(OR(D102=0,F102=0),0,D102/F102)</f>
        <v>0.1206</v>
      </c>
      <c r="H102" s="38" t="s">
        <v>54</v>
      </c>
      <c r="I102" s="58">
        <v>26</v>
      </c>
    </row>
    <row r="103" spans="1:9" ht="37.799999999999997" x14ac:dyDescent="0.55000000000000004">
      <c r="A103" s="109"/>
      <c r="B103" s="111"/>
      <c r="C103" s="33" t="s">
        <v>190</v>
      </c>
      <c r="D103" s="86">
        <v>0.60299999999999998</v>
      </c>
      <c r="E103" s="12">
        <v>6</v>
      </c>
      <c r="F103" s="13">
        <f>IF(E103&lt;=5,E103,IF(E103&lt;=15,(E103+5)/2,IF(E103&lt;=75,(E103+15)/3,(E103+45)/4)))</f>
        <v>5.5</v>
      </c>
      <c r="G103" s="14">
        <f>IF(OR(D103=0,F103=0),0,D103/F103)</f>
        <v>0.10963636363636363</v>
      </c>
      <c r="H103" s="38" t="s">
        <v>55</v>
      </c>
      <c r="I103" s="58">
        <v>25</v>
      </c>
    </row>
    <row r="104" spans="1:9" ht="37.799999999999997" x14ac:dyDescent="0.55000000000000004">
      <c r="A104" s="109"/>
      <c r="B104" s="111"/>
      <c r="C104" s="33" t="s">
        <v>189</v>
      </c>
      <c r="D104" s="86">
        <v>1.1919999999999999</v>
      </c>
      <c r="E104" s="12">
        <v>5</v>
      </c>
      <c r="F104" s="13">
        <f t="shared" si="20"/>
        <v>5</v>
      </c>
      <c r="G104" s="14">
        <f t="shared" si="21"/>
        <v>0.2384</v>
      </c>
      <c r="H104" s="38" t="s">
        <v>56</v>
      </c>
      <c r="I104" s="58">
        <v>24</v>
      </c>
    </row>
    <row r="105" spans="1:9" ht="37.799999999999997" x14ac:dyDescent="0.55000000000000004">
      <c r="A105" s="109"/>
      <c r="B105" s="111"/>
      <c r="C105" s="33" t="s">
        <v>188</v>
      </c>
      <c r="D105" s="86">
        <v>0.625</v>
      </c>
      <c r="E105" s="12">
        <v>6</v>
      </c>
      <c r="F105" s="13">
        <f t="shared" si="20"/>
        <v>5.5</v>
      </c>
      <c r="G105" s="14">
        <f t="shared" si="21"/>
        <v>0.11363636363636363</v>
      </c>
      <c r="H105" s="38" t="s">
        <v>57</v>
      </c>
      <c r="I105" s="58">
        <v>23</v>
      </c>
    </row>
    <row r="106" spans="1:9" ht="50.4" x14ac:dyDescent="0.55000000000000004">
      <c r="A106" s="109"/>
      <c r="B106" s="111"/>
      <c r="C106" s="33" t="s">
        <v>187</v>
      </c>
      <c r="D106" s="86">
        <v>0.13100000000000001</v>
      </c>
      <c r="E106" s="12">
        <v>7</v>
      </c>
      <c r="F106" s="13">
        <f t="shared" si="20"/>
        <v>6</v>
      </c>
      <c r="G106" s="14">
        <f t="shared" si="21"/>
        <v>2.1833333333333333E-2</v>
      </c>
      <c r="H106" s="38" t="s">
        <v>186</v>
      </c>
      <c r="I106" s="58">
        <v>22</v>
      </c>
    </row>
    <row r="107" spans="1:9" ht="37.799999999999997" x14ac:dyDescent="0.55000000000000004">
      <c r="A107" s="109"/>
      <c r="B107" s="111"/>
      <c r="C107" s="33" t="s">
        <v>87</v>
      </c>
      <c r="D107" s="86">
        <v>0.54900000000000004</v>
      </c>
      <c r="E107" s="12">
        <v>5</v>
      </c>
      <c r="F107" s="13">
        <f t="shared" si="20"/>
        <v>5</v>
      </c>
      <c r="G107" s="14">
        <f t="shared" si="21"/>
        <v>0.10980000000000001</v>
      </c>
      <c r="H107" s="38" t="s">
        <v>58</v>
      </c>
      <c r="I107" s="58">
        <v>21</v>
      </c>
    </row>
    <row r="108" spans="1:9" ht="37.799999999999997" x14ac:dyDescent="0.55000000000000004">
      <c r="A108" s="109"/>
      <c r="B108" s="111"/>
      <c r="C108" s="33" t="s">
        <v>88</v>
      </c>
      <c r="D108" s="86">
        <v>0.54900000000000004</v>
      </c>
      <c r="E108" s="12">
        <v>4</v>
      </c>
      <c r="F108" s="13">
        <f t="shared" si="20"/>
        <v>4</v>
      </c>
      <c r="G108" s="14">
        <f t="shared" si="21"/>
        <v>0.13725000000000001</v>
      </c>
      <c r="H108" s="38" t="s">
        <v>59</v>
      </c>
      <c r="I108" s="58">
        <v>20</v>
      </c>
    </row>
    <row r="109" spans="1:9" ht="50.4" x14ac:dyDescent="0.55000000000000004">
      <c r="A109" s="109"/>
      <c r="B109" s="111"/>
      <c r="C109" s="33" t="s">
        <v>89</v>
      </c>
      <c r="D109" s="86">
        <v>0.45600000000000002</v>
      </c>
      <c r="E109" s="12">
        <v>7</v>
      </c>
      <c r="F109" s="13">
        <f t="shared" si="20"/>
        <v>6</v>
      </c>
      <c r="G109" s="14">
        <f t="shared" si="21"/>
        <v>7.5999999999999998E-2</v>
      </c>
      <c r="H109" s="38" t="s">
        <v>60</v>
      </c>
      <c r="I109" s="58">
        <v>19</v>
      </c>
    </row>
    <row r="110" spans="1:9" ht="37.799999999999997" x14ac:dyDescent="0.55000000000000004">
      <c r="A110" s="109"/>
      <c r="B110" s="111"/>
      <c r="C110" s="33" t="s">
        <v>90</v>
      </c>
      <c r="D110" s="86">
        <v>8.8999999999999996E-2</v>
      </c>
      <c r="E110" s="12">
        <v>7</v>
      </c>
      <c r="F110" s="13">
        <f t="shared" si="20"/>
        <v>6</v>
      </c>
      <c r="G110" s="14">
        <f t="shared" si="21"/>
        <v>1.4833333333333332E-2</v>
      </c>
      <c r="H110" s="38" t="s">
        <v>167</v>
      </c>
      <c r="I110" s="58">
        <v>18</v>
      </c>
    </row>
    <row r="111" spans="1:9" ht="37.799999999999997" x14ac:dyDescent="0.55000000000000004">
      <c r="A111" s="109"/>
      <c r="B111" s="111"/>
      <c r="C111" s="33" t="s">
        <v>91</v>
      </c>
      <c r="D111" s="86">
        <v>0.67100000000000004</v>
      </c>
      <c r="E111" s="12">
        <v>6</v>
      </c>
      <c r="F111" s="13">
        <f t="shared" si="20"/>
        <v>5.5</v>
      </c>
      <c r="G111" s="14">
        <f t="shared" si="21"/>
        <v>0.12200000000000001</v>
      </c>
      <c r="H111" s="38" t="s">
        <v>61</v>
      </c>
      <c r="I111" s="58">
        <v>17</v>
      </c>
    </row>
    <row r="112" spans="1:9" ht="37.799999999999997" x14ac:dyDescent="0.55000000000000004">
      <c r="A112" s="109"/>
      <c r="B112" s="111"/>
      <c r="C112" s="33" t="s">
        <v>92</v>
      </c>
      <c r="D112" s="86">
        <v>0.627</v>
      </c>
      <c r="E112" s="12">
        <v>7</v>
      </c>
      <c r="F112" s="13">
        <f>IF(E112&lt;=5,E112,IF(E112&lt;=15,(E112+5)/2,IF(E112&lt;=75,(E112+15)/3,(E112+45)/4)))</f>
        <v>6</v>
      </c>
      <c r="G112" s="14">
        <f>IF(OR(D112=0,F112=0),0,D112/F112)</f>
        <v>0.1045</v>
      </c>
      <c r="H112" s="38" t="s">
        <v>62</v>
      </c>
      <c r="I112" s="58">
        <v>16</v>
      </c>
    </row>
    <row r="113" spans="1:9" ht="37.799999999999997" x14ac:dyDescent="0.55000000000000004">
      <c r="A113" s="109"/>
      <c r="B113" s="111"/>
      <c r="C113" s="33" t="s">
        <v>65</v>
      </c>
      <c r="D113" s="86">
        <v>0.10100000000000001</v>
      </c>
      <c r="E113" s="12">
        <v>4</v>
      </c>
      <c r="F113" s="13">
        <f t="shared" si="20"/>
        <v>4</v>
      </c>
      <c r="G113" s="14">
        <f t="shared" si="21"/>
        <v>2.5250000000000002E-2</v>
      </c>
      <c r="H113" s="38" t="s">
        <v>63</v>
      </c>
      <c r="I113" s="58">
        <v>15</v>
      </c>
    </row>
    <row r="114" spans="1:9" ht="38.4" x14ac:dyDescent="0.55000000000000004">
      <c r="A114" s="109"/>
      <c r="B114" s="111"/>
      <c r="C114" s="11" t="s">
        <v>93</v>
      </c>
      <c r="D114" s="86">
        <v>8.5999999999999993E-2</v>
      </c>
      <c r="E114" s="12">
        <v>6</v>
      </c>
      <c r="F114" s="13">
        <f t="shared" si="20"/>
        <v>5.5</v>
      </c>
      <c r="G114" s="14">
        <f t="shared" si="21"/>
        <v>1.5636363636363636E-2</v>
      </c>
      <c r="I114" s="58">
        <v>14</v>
      </c>
    </row>
    <row r="115" spans="1:9" ht="38.4" x14ac:dyDescent="0.55000000000000004">
      <c r="A115" s="109"/>
      <c r="B115" s="111"/>
      <c r="C115" s="11" t="s">
        <v>94</v>
      </c>
      <c r="D115" s="86">
        <v>0.255</v>
      </c>
      <c r="E115" s="12">
        <v>6</v>
      </c>
      <c r="F115" s="13">
        <f t="shared" si="20"/>
        <v>5.5</v>
      </c>
      <c r="G115" s="14">
        <f t="shared" si="21"/>
        <v>4.6363636363636364E-2</v>
      </c>
      <c r="H115" s="38" t="s">
        <v>168</v>
      </c>
      <c r="I115" s="58">
        <v>13</v>
      </c>
    </row>
    <row r="116" spans="1:9" ht="51" x14ac:dyDescent="0.55000000000000004">
      <c r="A116" s="109"/>
      <c r="B116" s="111"/>
      <c r="C116" s="11" t="s">
        <v>95</v>
      </c>
      <c r="D116" s="86">
        <v>0.159</v>
      </c>
      <c r="E116" s="12">
        <v>7</v>
      </c>
      <c r="F116" s="13">
        <f t="shared" si="20"/>
        <v>6</v>
      </c>
      <c r="G116" s="14">
        <f t="shared" si="21"/>
        <v>2.6499999999999999E-2</v>
      </c>
      <c r="H116" s="38" t="s">
        <v>64</v>
      </c>
      <c r="I116" s="58">
        <v>12</v>
      </c>
    </row>
    <row r="117" spans="1:9" ht="86.4" x14ac:dyDescent="0.55000000000000004">
      <c r="A117" s="109"/>
      <c r="B117" s="111"/>
      <c r="C117" s="83" t="s">
        <v>96</v>
      </c>
      <c r="D117" s="86">
        <v>7.8E-2</v>
      </c>
      <c r="E117" s="12">
        <v>6</v>
      </c>
      <c r="F117" s="13">
        <f t="shared" si="20"/>
        <v>5.5</v>
      </c>
      <c r="G117" s="14">
        <f t="shared" si="21"/>
        <v>1.4181818181818183E-2</v>
      </c>
      <c r="H117" s="38" t="s">
        <v>169</v>
      </c>
      <c r="I117" s="58">
        <v>11</v>
      </c>
    </row>
    <row r="118" spans="1:9" ht="53.1" customHeight="1" x14ac:dyDescent="0.55000000000000004">
      <c r="A118" s="109"/>
      <c r="B118" s="111"/>
      <c r="C118" s="11" t="s">
        <v>97</v>
      </c>
      <c r="D118" s="86">
        <v>7.3999999999999996E-2</v>
      </c>
      <c r="E118" s="12">
        <v>11</v>
      </c>
      <c r="F118" s="13">
        <f t="shared" si="20"/>
        <v>8</v>
      </c>
      <c r="G118" s="14">
        <f t="shared" si="21"/>
        <v>9.2499999999999995E-3</v>
      </c>
      <c r="I118" s="58">
        <v>10</v>
      </c>
    </row>
    <row r="119" spans="1:9" ht="39.6" customHeight="1" x14ac:dyDescent="0.55000000000000004">
      <c r="A119" s="109"/>
      <c r="B119" s="111"/>
      <c r="C119" s="11" t="s">
        <v>98</v>
      </c>
      <c r="D119" s="86">
        <v>0.75600000000000001</v>
      </c>
      <c r="E119" s="12">
        <v>5</v>
      </c>
      <c r="F119" s="13">
        <f t="shared" si="20"/>
        <v>5</v>
      </c>
      <c r="G119" s="14">
        <f t="shared" si="21"/>
        <v>0.1512</v>
      </c>
      <c r="H119" s="38" t="s">
        <v>66</v>
      </c>
      <c r="I119" s="58">
        <v>9</v>
      </c>
    </row>
    <row r="120" spans="1:9" ht="63.6" x14ac:dyDescent="0.55000000000000004">
      <c r="A120" s="109"/>
      <c r="B120" s="111"/>
      <c r="C120" s="11" t="s">
        <v>99</v>
      </c>
      <c r="D120" s="86">
        <v>1.1319999999999999</v>
      </c>
      <c r="E120" s="12">
        <v>10</v>
      </c>
      <c r="F120" s="13">
        <f t="shared" si="20"/>
        <v>7.5</v>
      </c>
      <c r="G120" s="14">
        <f t="shared" si="21"/>
        <v>0.15093333333333331</v>
      </c>
      <c r="H120" s="38" t="s">
        <v>68</v>
      </c>
      <c r="I120" s="58">
        <v>8</v>
      </c>
    </row>
    <row r="121" spans="1:9" ht="38.4" x14ac:dyDescent="0.55000000000000004">
      <c r="A121" s="109"/>
      <c r="B121" s="111"/>
      <c r="C121" s="11" t="s">
        <v>100</v>
      </c>
      <c r="D121" s="86">
        <v>6.6000000000000003E-2</v>
      </c>
      <c r="E121" s="12">
        <v>8</v>
      </c>
      <c r="F121" s="13">
        <f t="shared" si="20"/>
        <v>6.5</v>
      </c>
      <c r="G121" s="14">
        <f t="shared" si="21"/>
        <v>1.0153846153846154E-2</v>
      </c>
      <c r="I121" s="58">
        <v>7</v>
      </c>
    </row>
    <row r="122" spans="1:9" ht="129.6" x14ac:dyDescent="0.55000000000000004">
      <c r="A122" s="131"/>
      <c r="B122" s="114"/>
      <c r="C122" s="83" t="s">
        <v>101</v>
      </c>
      <c r="D122" s="86">
        <v>0.10199999999999999</v>
      </c>
      <c r="E122" s="12">
        <v>8</v>
      </c>
      <c r="F122" s="39">
        <f t="shared" si="20"/>
        <v>6.5</v>
      </c>
      <c r="G122" s="39">
        <f t="shared" si="21"/>
        <v>1.5692307692307693E-2</v>
      </c>
      <c r="H122" s="38" t="s">
        <v>170</v>
      </c>
      <c r="I122" s="58">
        <v>6</v>
      </c>
    </row>
    <row r="123" spans="1:9" ht="38.4" x14ac:dyDescent="0.55000000000000004">
      <c r="A123" s="131"/>
      <c r="B123" s="114"/>
      <c r="C123" s="11" t="s">
        <v>102</v>
      </c>
      <c r="D123" s="86">
        <v>0.02</v>
      </c>
      <c r="E123" s="12">
        <v>4</v>
      </c>
      <c r="F123" s="39">
        <f t="shared" si="20"/>
        <v>4</v>
      </c>
      <c r="G123" s="39">
        <f t="shared" si="21"/>
        <v>5.0000000000000001E-3</v>
      </c>
      <c r="I123" s="58">
        <v>5</v>
      </c>
    </row>
    <row r="124" spans="1:9" ht="38.4" x14ac:dyDescent="0.55000000000000004">
      <c r="A124" s="131"/>
      <c r="B124" s="114"/>
      <c r="C124" s="11" t="s">
        <v>103</v>
      </c>
      <c r="D124" s="86">
        <v>8.5000000000000006E-2</v>
      </c>
      <c r="E124" s="12">
        <v>6</v>
      </c>
      <c r="F124" s="39">
        <f t="shared" si="20"/>
        <v>5.5</v>
      </c>
      <c r="G124" s="39">
        <f t="shared" si="21"/>
        <v>1.5454545454545455E-2</v>
      </c>
      <c r="I124" s="58">
        <v>4</v>
      </c>
    </row>
    <row r="125" spans="1:9" ht="38.4" x14ac:dyDescent="0.55000000000000004">
      <c r="A125" s="131"/>
      <c r="B125" s="114"/>
      <c r="C125" s="11" t="s">
        <v>104</v>
      </c>
      <c r="D125" s="86">
        <v>8.5000000000000006E-2</v>
      </c>
      <c r="E125" s="12">
        <v>5</v>
      </c>
      <c r="F125" s="39">
        <f t="shared" si="20"/>
        <v>5</v>
      </c>
      <c r="G125" s="39">
        <f t="shared" si="21"/>
        <v>1.7000000000000001E-2</v>
      </c>
      <c r="I125" s="58">
        <v>3</v>
      </c>
    </row>
    <row r="126" spans="1:9" ht="86.4" x14ac:dyDescent="0.55000000000000004">
      <c r="A126" s="131"/>
      <c r="B126" s="114"/>
      <c r="C126" s="83" t="s">
        <v>105</v>
      </c>
      <c r="D126" s="86">
        <v>0.161</v>
      </c>
      <c r="E126" s="12">
        <v>6</v>
      </c>
      <c r="F126" s="39">
        <f t="shared" ref="F126:F127" si="22">IF(E126&lt;=5,E126,IF(E126&lt;=15,(E126+5)/2,IF(E126&lt;=75,(E126+15)/3,(E126+45)/4)))</f>
        <v>5.5</v>
      </c>
      <c r="G126" s="39">
        <f t="shared" ref="G126:G127" si="23">IF(OR(D126=0,F126=0),0,D126/F126)</f>
        <v>2.9272727272727273E-2</v>
      </c>
      <c r="H126" s="38" t="s">
        <v>171</v>
      </c>
      <c r="I126" s="58">
        <v>2</v>
      </c>
    </row>
    <row r="127" spans="1:9" ht="38.700000000000003" thickBot="1" x14ac:dyDescent="0.6">
      <c r="A127" s="131"/>
      <c r="B127" s="114"/>
      <c r="C127" s="29" t="s">
        <v>106</v>
      </c>
      <c r="D127" s="86">
        <v>0.65300000000000002</v>
      </c>
      <c r="E127" s="25">
        <v>10</v>
      </c>
      <c r="F127" s="71">
        <f t="shared" si="22"/>
        <v>7.5</v>
      </c>
      <c r="G127" s="71">
        <f t="shared" si="23"/>
        <v>8.7066666666666667E-2</v>
      </c>
      <c r="H127" s="38" t="s">
        <v>67</v>
      </c>
      <c r="I127" s="58">
        <v>1</v>
      </c>
    </row>
    <row r="128" spans="1:9" ht="14.7" thickBot="1" x14ac:dyDescent="0.6">
      <c r="A128" s="108">
        <v>2</v>
      </c>
      <c r="B128" s="110" t="s">
        <v>48</v>
      </c>
      <c r="C128" s="6" t="s">
        <v>132</v>
      </c>
      <c r="D128" s="70" t="s">
        <v>47</v>
      </c>
      <c r="E128" s="4"/>
      <c r="F128" s="4"/>
      <c r="G128" s="22">
        <f>SUM(G129:G153)</f>
        <v>11.749000000000001</v>
      </c>
    </row>
    <row r="129" spans="1:9" ht="51" x14ac:dyDescent="0.55000000000000004">
      <c r="A129" s="113"/>
      <c r="B129" s="112"/>
      <c r="C129" s="64" t="s">
        <v>211</v>
      </c>
      <c r="D129" s="89">
        <v>0.55300000000000005</v>
      </c>
      <c r="E129" s="65"/>
      <c r="F129" s="65"/>
      <c r="G129" s="14">
        <f>IF(OR(C129=0,D129=0),0,D129)</f>
        <v>0.55300000000000005</v>
      </c>
      <c r="H129" s="38" t="s">
        <v>160</v>
      </c>
      <c r="I129" s="58">
        <v>47</v>
      </c>
    </row>
    <row r="130" spans="1:9" ht="51" x14ac:dyDescent="0.55000000000000004">
      <c r="A130" s="113"/>
      <c r="B130" s="112"/>
      <c r="C130" s="64" t="s">
        <v>218</v>
      </c>
      <c r="D130" s="89">
        <v>0.64800000000000002</v>
      </c>
      <c r="E130" s="65"/>
      <c r="F130" s="65"/>
      <c r="G130" s="14">
        <f>IF(OR(C130=0,D130=0),0,D130)</f>
        <v>0.64800000000000002</v>
      </c>
      <c r="H130" s="38" t="s">
        <v>161</v>
      </c>
      <c r="I130" s="58">
        <v>46</v>
      </c>
    </row>
    <row r="131" spans="1:9" ht="51" x14ac:dyDescent="0.55000000000000004">
      <c r="A131" s="113"/>
      <c r="B131" s="112"/>
      <c r="C131" s="64" t="s">
        <v>209</v>
      </c>
      <c r="D131" s="89">
        <v>0.64800000000000002</v>
      </c>
      <c r="E131" s="65"/>
      <c r="F131" s="65"/>
      <c r="G131" s="84">
        <f t="shared" ref="G131:G136" si="24">IF(OR(C131=0,D131=0),0,D131)</f>
        <v>0.64800000000000002</v>
      </c>
      <c r="H131" s="38" t="s">
        <v>162</v>
      </c>
      <c r="I131" s="58">
        <v>45</v>
      </c>
    </row>
    <row r="132" spans="1:9" ht="38.4" x14ac:dyDescent="0.55000000000000004">
      <c r="A132" s="113"/>
      <c r="B132" s="112"/>
      <c r="C132" s="64" t="s">
        <v>217</v>
      </c>
      <c r="D132" s="89">
        <v>0.53400000000000003</v>
      </c>
      <c r="E132" s="65"/>
      <c r="F132" s="65"/>
      <c r="G132" s="14">
        <f t="shared" si="24"/>
        <v>0.53400000000000003</v>
      </c>
      <c r="H132" s="38" t="s">
        <v>148</v>
      </c>
      <c r="I132" s="58">
        <v>42</v>
      </c>
    </row>
    <row r="133" spans="1:9" ht="51" x14ac:dyDescent="0.55000000000000004">
      <c r="A133" s="113"/>
      <c r="B133" s="112"/>
      <c r="C133" s="64" t="s">
        <v>216</v>
      </c>
      <c r="D133" s="89">
        <v>0.55300000000000005</v>
      </c>
      <c r="E133" s="65"/>
      <c r="F133" s="65"/>
      <c r="G133" s="14">
        <f t="shared" si="24"/>
        <v>0.55300000000000005</v>
      </c>
      <c r="H133" s="38" t="s">
        <v>163</v>
      </c>
      <c r="I133" s="58">
        <v>39</v>
      </c>
    </row>
    <row r="134" spans="1:9" ht="38.4" x14ac:dyDescent="0.55000000000000004">
      <c r="A134" s="113"/>
      <c r="B134" s="112"/>
      <c r="C134" s="64" t="s">
        <v>203</v>
      </c>
      <c r="D134" s="90">
        <v>0.42799999999999999</v>
      </c>
      <c r="E134" s="10"/>
      <c r="F134" s="10"/>
      <c r="G134" s="14">
        <f t="shared" si="24"/>
        <v>0.42799999999999999</v>
      </c>
      <c r="H134" s="38" t="s">
        <v>142</v>
      </c>
      <c r="I134" s="58">
        <v>38</v>
      </c>
    </row>
    <row r="135" spans="1:9" ht="38.4" x14ac:dyDescent="0.55000000000000004">
      <c r="A135" s="113"/>
      <c r="B135" s="112"/>
      <c r="C135" s="64" t="s">
        <v>199</v>
      </c>
      <c r="D135" s="86">
        <v>0.56499999999999995</v>
      </c>
      <c r="E135" s="11"/>
      <c r="F135" s="11"/>
      <c r="G135" s="14">
        <f t="shared" si="24"/>
        <v>0.56499999999999995</v>
      </c>
      <c r="H135" s="38" t="s">
        <v>143</v>
      </c>
      <c r="I135" s="58">
        <v>34</v>
      </c>
    </row>
    <row r="136" spans="1:9" ht="38.4" x14ac:dyDescent="0.55000000000000004">
      <c r="A136" s="113"/>
      <c r="B136" s="112"/>
      <c r="C136" s="64" t="s">
        <v>215</v>
      </c>
      <c r="D136" s="86">
        <v>0.95599999999999996</v>
      </c>
      <c r="E136" s="10"/>
      <c r="F136" s="10"/>
      <c r="G136" s="14">
        <f t="shared" si="24"/>
        <v>0.95599999999999996</v>
      </c>
      <c r="H136" s="38" t="s">
        <v>133</v>
      </c>
      <c r="I136" s="58">
        <v>31</v>
      </c>
    </row>
    <row r="137" spans="1:9" ht="37.799999999999997" x14ac:dyDescent="0.55000000000000004">
      <c r="A137" s="109"/>
      <c r="B137" s="111"/>
      <c r="C137" s="33" t="s">
        <v>195</v>
      </c>
      <c r="D137" s="86">
        <v>0.625</v>
      </c>
      <c r="E137" s="23"/>
      <c r="F137" s="13"/>
      <c r="G137" s="14">
        <f>IF(OR(C137=0,D137=0),0,D137)</f>
        <v>0.625</v>
      </c>
      <c r="H137" s="38" t="s">
        <v>129</v>
      </c>
      <c r="I137" s="58" t="str">
        <f>LEFT(C137,2)</f>
        <v>30</v>
      </c>
    </row>
    <row r="138" spans="1:9" ht="28.8" x14ac:dyDescent="0.55000000000000004">
      <c r="A138" s="109"/>
      <c r="B138" s="111"/>
      <c r="C138" s="33" t="s">
        <v>194</v>
      </c>
      <c r="D138" s="86">
        <v>0.625</v>
      </c>
      <c r="E138" s="24"/>
      <c r="F138" s="13"/>
      <c r="G138" s="14">
        <f t="shared" ref="G138:G153" si="25">IF(OR(C138=0,D138=0),0,D138)</f>
        <v>0.625</v>
      </c>
      <c r="H138" s="38" t="s">
        <v>53</v>
      </c>
      <c r="I138" s="58" t="str">
        <f t="shared" ref="I138:I149" si="26">LEFT(C138,2)</f>
        <v>29</v>
      </c>
    </row>
    <row r="139" spans="1:9" ht="37.799999999999997" x14ac:dyDescent="0.55000000000000004">
      <c r="A139" s="109"/>
      <c r="B139" s="111"/>
      <c r="C139" s="33" t="s">
        <v>193</v>
      </c>
      <c r="D139" s="86">
        <v>0.435</v>
      </c>
      <c r="E139" s="24"/>
      <c r="F139" s="13"/>
      <c r="G139" s="14">
        <f t="shared" si="25"/>
        <v>0.435</v>
      </c>
      <c r="H139" s="38" t="s">
        <v>51</v>
      </c>
      <c r="I139" s="58" t="str">
        <f t="shared" si="26"/>
        <v>28</v>
      </c>
    </row>
    <row r="140" spans="1:9" ht="37.799999999999997" x14ac:dyDescent="0.55000000000000004">
      <c r="A140" s="109"/>
      <c r="B140" s="111"/>
      <c r="C140" s="33" t="s">
        <v>191</v>
      </c>
      <c r="D140" s="86">
        <v>0.60299999999999998</v>
      </c>
      <c r="E140" s="24"/>
      <c r="F140" s="13"/>
      <c r="G140" s="14">
        <f t="shared" si="25"/>
        <v>0.60299999999999998</v>
      </c>
      <c r="H140" s="38" t="s">
        <v>54</v>
      </c>
      <c r="I140" s="58" t="str">
        <f t="shared" si="26"/>
        <v>26</v>
      </c>
    </row>
    <row r="141" spans="1:9" ht="37.799999999999997" x14ac:dyDescent="0.55000000000000004">
      <c r="A141" s="109"/>
      <c r="B141" s="111"/>
      <c r="C141" s="33" t="s">
        <v>190</v>
      </c>
      <c r="D141" s="86">
        <v>0.60299999999999998</v>
      </c>
      <c r="E141" s="24"/>
      <c r="F141" s="13"/>
      <c r="G141" s="14">
        <f t="shared" si="25"/>
        <v>0.60299999999999998</v>
      </c>
      <c r="H141" s="38" t="s">
        <v>55</v>
      </c>
      <c r="I141" s="58" t="str">
        <f t="shared" si="26"/>
        <v>25</v>
      </c>
    </row>
    <row r="142" spans="1:9" ht="37.799999999999997" x14ac:dyDescent="0.55000000000000004">
      <c r="A142" s="109"/>
      <c r="B142" s="111"/>
      <c r="C142" s="33" t="s">
        <v>189</v>
      </c>
      <c r="D142" s="86">
        <v>1.1919999999999999</v>
      </c>
      <c r="E142" s="24"/>
      <c r="F142" s="13"/>
      <c r="G142" s="14">
        <f t="shared" si="25"/>
        <v>1.1919999999999999</v>
      </c>
      <c r="H142" s="38" t="s">
        <v>56</v>
      </c>
      <c r="I142" s="58" t="str">
        <f t="shared" si="26"/>
        <v>24</v>
      </c>
    </row>
    <row r="143" spans="1:9" ht="50.4" x14ac:dyDescent="0.55000000000000004">
      <c r="A143" s="109"/>
      <c r="B143" s="111"/>
      <c r="C143" s="33" t="s">
        <v>214</v>
      </c>
      <c r="D143" s="86">
        <v>0.13100000000000001</v>
      </c>
      <c r="E143" s="24"/>
      <c r="F143" s="13"/>
      <c r="G143" s="14">
        <f t="shared" si="25"/>
        <v>0.13100000000000001</v>
      </c>
      <c r="H143" s="38" t="s">
        <v>186</v>
      </c>
      <c r="I143" s="58">
        <v>22</v>
      </c>
    </row>
    <row r="144" spans="1:9" ht="37.799999999999997" x14ac:dyDescent="0.55000000000000004">
      <c r="A144" s="109"/>
      <c r="B144" s="111"/>
      <c r="C144" s="33" t="s">
        <v>87</v>
      </c>
      <c r="D144" s="86">
        <v>0.54900000000000004</v>
      </c>
      <c r="E144" s="24"/>
      <c r="F144" s="13"/>
      <c r="G144" s="14">
        <f t="shared" si="25"/>
        <v>0.54900000000000004</v>
      </c>
      <c r="H144" s="38" t="s">
        <v>58</v>
      </c>
      <c r="I144" s="58" t="str">
        <f t="shared" si="26"/>
        <v>21</v>
      </c>
    </row>
    <row r="145" spans="1:9" ht="37.799999999999997" x14ac:dyDescent="0.55000000000000004">
      <c r="A145" s="109"/>
      <c r="B145" s="111"/>
      <c r="C145" s="33" t="s">
        <v>88</v>
      </c>
      <c r="D145" s="86">
        <v>0.54900000000000004</v>
      </c>
      <c r="E145" s="24"/>
      <c r="F145" s="13"/>
      <c r="G145" s="14">
        <f t="shared" si="25"/>
        <v>0.54900000000000004</v>
      </c>
      <c r="H145" s="38" t="s">
        <v>59</v>
      </c>
      <c r="I145" s="58" t="str">
        <f t="shared" si="26"/>
        <v>20</v>
      </c>
    </row>
    <row r="146" spans="1:9" ht="37.799999999999997" x14ac:dyDescent="0.55000000000000004">
      <c r="A146" s="109"/>
      <c r="B146" s="111"/>
      <c r="C146" s="33" t="s">
        <v>65</v>
      </c>
      <c r="D146" s="86">
        <v>0.10100000000000001</v>
      </c>
      <c r="E146" s="24"/>
      <c r="F146" s="13"/>
      <c r="G146" s="14">
        <f t="shared" si="25"/>
        <v>0.10100000000000001</v>
      </c>
      <c r="H146" s="38" t="s">
        <v>63</v>
      </c>
      <c r="I146" s="58" t="str">
        <f t="shared" si="26"/>
        <v>15</v>
      </c>
    </row>
    <row r="147" spans="1:9" ht="38.4" x14ac:dyDescent="0.55000000000000004">
      <c r="A147" s="109"/>
      <c r="B147" s="111"/>
      <c r="C147" s="11" t="s">
        <v>94</v>
      </c>
      <c r="D147" s="86">
        <v>0.255</v>
      </c>
      <c r="E147" s="24"/>
      <c r="F147" s="13"/>
      <c r="G147" s="14">
        <f t="shared" si="25"/>
        <v>0.255</v>
      </c>
      <c r="H147" s="38" t="s">
        <v>168</v>
      </c>
      <c r="I147" s="58" t="str">
        <f t="shared" si="26"/>
        <v>13</v>
      </c>
    </row>
    <row r="148" spans="1:9" ht="51" x14ac:dyDescent="0.55000000000000004">
      <c r="A148" s="109"/>
      <c r="B148" s="111"/>
      <c r="C148" s="11" t="s">
        <v>95</v>
      </c>
      <c r="D148" s="86">
        <v>0.159</v>
      </c>
      <c r="E148" s="24"/>
      <c r="F148" s="13"/>
      <c r="G148" s="14">
        <f t="shared" si="25"/>
        <v>0.159</v>
      </c>
      <c r="H148" s="38" t="s">
        <v>64</v>
      </c>
      <c r="I148" s="58" t="str">
        <f t="shared" si="26"/>
        <v>12</v>
      </c>
    </row>
    <row r="149" spans="1:9" ht="51" x14ac:dyDescent="0.55000000000000004">
      <c r="A149" s="109"/>
      <c r="B149" s="111"/>
      <c r="C149" s="11" t="s">
        <v>97</v>
      </c>
      <c r="D149" s="86">
        <v>7.3999999999999996E-2</v>
      </c>
      <c r="E149" s="24"/>
      <c r="F149" s="13"/>
      <c r="G149" s="14">
        <f t="shared" si="25"/>
        <v>7.3999999999999996E-2</v>
      </c>
      <c r="I149" s="58" t="str">
        <f t="shared" si="26"/>
        <v>10</v>
      </c>
    </row>
    <row r="150" spans="1:9" ht="51.6" customHeight="1" x14ac:dyDescent="0.55000000000000004">
      <c r="A150" s="109"/>
      <c r="B150" s="111"/>
      <c r="C150" s="11" t="s">
        <v>98</v>
      </c>
      <c r="D150" s="86">
        <v>0.75600000000000001</v>
      </c>
      <c r="E150" s="24"/>
      <c r="F150" s="13"/>
      <c r="G150" s="14">
        <f t="shared" si="25"/>
        <v>0.75600000000000001</v>
      </c>
      <c r="H150" s="38" t="s">
        <v>66</v>
      </c>
      <c r="I150" s="58">
        <v>9</v>
      </c>
    </row>
    <row r="151" spans="1:9" ht="129.6" x14ac:dyDescent="0.55000000000000004">
      <c r="A151" s="109"/>
      <c r="B151" s="111"/>
      <c r="C151" s="83" t="s">
        <v>101</v>
      </c>
      <c r="D151" s="86">
        <v>0.10199999999999999</v>
      </c>
      <c r="E151" s="24"/>
      <c r="F151" s="13"/>
      <c r="G151" s="14">
        <f t="shared" si="25"/>
        <v>0.10199999999999999</v>
      </c>
      <c r="H151" s="38" t="s">
        <v>170</v>
      </c>
      <c r="I151" s="58">
        <v>6</v>
      </c>
    </row>
    <row r="152" spans="1:9" ht="38.4" x14ac:dyDescent="0.55000000000000004">
      <c r="A152" s="109"/>
      <c r="B152" s="111"/>
      <c r="C152" s="11" t="s">
        <v>102</v>
      </c>
      <c r="D152" s="86">
        <v>0.02</v>
      </c>
      <c r="E152" s="24"/>
      <c r="F152" s="13"/>
      <c r="G152" s="14">
        <f t="shared" si="25"/>
        <v>0.02</v>
      </c>
      <c r="I152" s="58">
        <v>5</v>
      </c>
    </row>
    <row r="153" spans="1:9" ht="38.700000000000003" thickBot="1" x14ac:dyDescent="0.6">
      <c r="A153" s="128"/>
      <c r="B153" s="129"/>
      <c r="C153" s="47" t="s">
        <v>104</v>
      </c>
      <c r="D153" s="91">
        <v>8.5000000000000006E-2</v>
      </c>
      <c r="E153" s="88"/>
      <c r="F153" s="21"/>
      <c r="G153" s="45">
        <f t="shared" si="25"/>
        <v>8.5000000000000006E-2</v>
      </c>
      <c r="I153" s="58">
        <v>3</v>
      </c>
    </row>
    <row r="154" spans="1:9" ht="14.7" thickBot="1" x14ac:dyDescent="0.6">
      <c r="A154" s="1"/>
      <c r="B154" s="1"/>
      <c r="C154" s="1"/>
      <c r="D154" s="28"/>
      <c r="E154" s="28"/>
      <c r="F154" s="28"/>
      <c r="G154" s="28"/>
    </row>
    <row r="155" spans="1:9" ht="15.3" thickBot="1" x14ac:dyDescent="0.6">
      <c r="A155" s="1"/>
      <c r="B155" s="1"/>
      <c r="C155" s="1"/>
      <c r="D155" s="18" t="s">
        <v>49</v>
      </c>
      <c r="E155" s="19">
        <f>G78</f>
        <v>4.3231826188517379</v>
      </c>
      <c r="F155" s="28"/>
      <c r="G155" s="28"/>
    </row>
    <row r="156" spans="1:9" ht="15.3" thickBot="1" x14ac:dyDescent="0.6">
      <c r="A156" s="1"/>
      <c r="B156" s="1"/>
      <c r="C156" s="1"/>
      <c r="D156" s="34" t="s">
        <v>50</v>
      </c>
      <c r="E156" s="35">
        <f>G128</f>
        <v>11.749000000000001</v>
      </c>
      <c r="F156" s="28"/>
      <c r="G156" s="28"/>
    </row>
    <row r="157" spans="1:9" ht="15.3" x14ac:dyDescent="0.55000000000000004">
      <c r="A157" s="2" t="s">
        <v>69</v>
      </c>
      <c r="B157" s="1"/>
      <c r="C157" s="1"/>
      <c r="D157" s="1"/>
      <c r="E157" s="1"/>
      <c r="F157" s="1"/>
      <c r="G157" s="1"/>
    </row>
    <row r="158" spans="1:9" ht="14.7" thickBot="1" x14ac:dyDescent="0.6">
      <c r="A158" s="1"/>
      <c r="B158" s="1"/>
      <c r="C158" s="1"/>
      <c r="D158" s="1"/>
      <c r="E158" s="1"/>
      <c r="F158" s="1"/>
      <c r="G158" s="1"/>
    </row>
    <row r="159" spans="1:9" ht="25.5" thickBot="1" x14ac:dyDescent="0.6">
      <c r="A159" s="3" t="s">
        <v>4</v>
      </c>
      <c r="B159" s="4" t="s">
        <v>5</v>
      </c>
      <c r="C159" s="4" t="s">
        <v>6</v>
      </c>
      <c r="D159" s="4"/>
      <c r="E159" s="4"/>
      <c r="F159" s="4"/>
      <c r="G159" s="5" t="s">
        <v>7</v>
      </c>
    </row>
    <row r="160" spans="1:9" ht="50.7" customHeight="1" thickBot="1" x14ac:dyDescent="0.6">
      <c r="A160" s="108">
        <v>1</v>
      </c>
      <c r="B160" s="110" t="s">
        <v>70</v>
      </c>
      <c r="C160" s="6" t="s">
        <v>213</v>
      </c>
      <c r="D160" s="44" t="s">
        <v>71</v>
      </c>
      <c r="E160" s="5" t="s">
        <v>9</v>
      </c>
      <c r="F160" s="44" t="s">
        <v>33</v>
      </c>
      <c r="G160" s="22">
        <f>SUM(G162:G211)</f>
        <v>48.421069126951473</v>
      </c>
    </row>
    <row r="161" spans="1:9" ht="27.9" customHeight="1" x14ac:dyDescent="0.55000000000000004">
      <c r="A161" s="113"/>
      <c r="B161" s="112"/>
      <c r="C161" s="79"/>
      <c r="D161" s="77"/>
      <c r="E161" s="78"/>
      <c r="F161" s="80"/>
      <c r="G161" s="74"/>
    </row>
    <row r="162" spans="1:9" ht="38.4" x14ac:dyDescent="0.55000000000000004">
      <c r="A162" s="113"/>
      <c r="B162" s="112"/>
      <c r="C162" s="75" t="s">
        <v>235</v>
      </c>
      <c r="D162" s="46">
        <v>2</v>
      </c>
      <c r="E162" s="78">
        <v>3</v>
      </c>
      <c r="F162" s="13">
        <f t="shared" ref="F162:F177" si="27">IF(E162&lt;=5,E162,IF(E162&lt;=15,(E162+5)/2,IF(E162&lt;=75,(E162+15)/3,(E162+45)/4)))</f>
        <v>3</v>
      </c>
      <c r="G162" s="14">
        <f t="shared" ref="G162:G177" si="28">IF(OR(D162=0,F162=0),0,D162/F162)</f>
        <v>0.66666666666666663</v>
      </c>
      <c r="I162" s="58">
        <v>44</v>
      </c>
    </row>
    <row r="163" spans="1:9" ht="50.7" customHeight="1" x14ac:dyDescent="0.55000000000000004">
      <c r="A163" s="113"/>
      <c r="B163" s="112"/>
      <c r="C163" s="75" t="s">
        <v>236</v>
      </c>
      <c r="D163" s="46">
        <v>5</v>
      </c>
      <c r="E163" s="78">
        <v>12</v>
      </c>
      <c r="F163" s="13">
        <f t="shared" si="27"/>
        <v>8.5</v>
      </c>
      <c r="G163" s="14">
        <f t="shared" si="28"/>
        <v>0.58823529411764708</v>
      </c>
      <c r="I163" s="58">
        <v>41</v>
      </c>
    </row>
    <row r="164" spans="1:9" ht="50.7" customHeight="1" x14ac:dyDescent="0.55000000000000004">
      <c r="A164" s="113"/>
      <c r="B164" s="112"/>
      <c r="C164" s="87" t="s">
        <v>242</v>
      </c>
      <c r="D164" s="46">
        <v>1</v>
      </c>
      <c r="E164" s="78">
        <v>9</v>
      </c>
      <c r="F164" s="13">
        <f t="shared" si="27"/>
        <v>7</v>
      </c>
      <c r="G164" s="14">
        <f t="shared" si="28"/>
        <v>0.14285714285714285</v>
      </c>
      <c r="I164" s="58">
        <v>42</v>
      </c>
    </row>
    <row r="165" spans="1:9" ht="51" customHeight="1" x14ac:dyDescent="0.55000000000000004">
      <c r="A165" s="113"/>
      <c r="B165" s="112"/>
      <c r="C165" s="75" t="s">
        <v>230</v>
      </c>
      <c r="D165" s="46">
        <v>2</v>
      </c>
      <c r="E165" s="78">
        <v>6</v>
      </c>
      <c r="F165" s="13">
        <f t="shared" si="27"/>
        <v>5.5</v>
      </c>
      <c r="G165" s="14">
        <f t="shared" si="28"/>
        <v>0.36363636363636365</v>
      </c>
      <c r="I165" s="58">
        <v>39</v>
      </c>
    </row>
    <row r="166" spans="1:9" ht="37.200000000000003" customHeight="1" x14ac:dyDescent="0.55000000000000004">
      <c r="A166" s="113"/>
      <c r="B166" s="112"/>
      <c r="C166" s="75" t="s">
        <v>223</v>
      </c>
      <c r="D166" s="46">
        <v>8</v>
      </c>
      <c r="E166" s="78">
        <v>3</v>
      </c>
      <c r="F166" s="13">
        <f t="shared" ref="F166" si="29">IF(E166&lt;=5,E166,IF(E166&lt;=15,(E166+5)/2,IF(E166&lt;=75,(E166+15)/3,(E166+45)/4)))</f>
        <v>3</v>
      </c>
      <c r="G166" s="14">
        <f t="shared" ref="G166" si="30">IF(OR(D166=0,F166=0),0,D166/F166)</f>
        <v>2.6666666666666665</v>
      </c>
      <c r="I166" s="58">
        <v>38</v>
      </c>
    </row>
    <row r="167" spans="1:9" ht="50.7" customHeight="1" x14ac:dyDescent="0.55000000000000004">
      <c r="A167" s="113"/>
      <c r="B167" s="112"/>
      <c r="C167" s="137" t="s">
        <v>145</v>
      </c>
      <c r="D167" s="46">
        <v>3</v>
      </c>
      <c r="E167" s="78">
        <v>10</v>
      </c>
      <c r="F167" s="13">
        <f t="shared" si="27"/>
        <v>7.5</v>
      </c>
      <c r="G167" s="14">
        <f t="shared" si="28"/>
        <v>0.4</v>
      </c>
      <c r="I167" s="58">
        <v>51</v>
      </c>
    </row>
    <row r="168" spans="1:9" ht="50.7" customHeight="1" x14ac:dyDescent="0.55000000000000004">
      <c r="A168" s="113"/>
      <c r="B168" s="112"/>
      <c r="C168" s="75" t="s">
        <v>238</v>
      </c>
      <c r="D168" s="46">
        <v>1</v>
      </c>
      <c r="E168" s="78">
        <v>8</v>
      </c>
      <c r="F168" s="13">
        <f t="shared" si="27"/>
        <v>6.5</v>
      </c>
      <c r="G168" s="14">
        <f t="shared" si="28"/>
        <v>0.15384615384615385</v>
      </c>
      <c r="I168" s="58">
        <v>32</v>
      </c>
    </row>
    <row r="169" spans="1:9" ht="50.7" customHeight="1" x14ac:dyDescent="0.55000000000000004">
      <c r="A169" s="113"/>
      <c r="B169" s="112"/>
      <c r="C169" s="87" t="s">
        <v>239</v>
      </c>
      <c r="D169" s="46">
        <v>2</v>
      </c>
      <c r="E169" s="78">
        <v>10</v>
      </c>
      <c r="F169" s="13">
        <f t="shared" si="27"/>
        <v>7.5</v>
      </c>
      <c r="G169" s="14">
        <f t="shared" si="28"/>
        <v>0.26666666666666666</v>
      </c>
      <c r="I169" s="58">
        <v>36</v>
      </c>
    </row>
    <row r="170" spans="1:9" ht="50.7" customHeight="1" x14ac:dyDescent="0.55000000000000004">
      <c r="A170" s="113"/>
      <c r="B170" s="112"/>
      <c r="C170" s="87" t="s">
        <v>237</v>
      </c>
      <c r="D170" s="46">
        <v>3</v>
      </c>
      <c r="E170" s="78">
        <v>10</v>
      </c>
      <c r="F170" s="13">
        <f t="shared" si="27"/>
        <v>7.5</v>
      </c>
      <c r="G170" s="14">
        <f t="shared" si="28"/>
        <v>0.4</v>
      </c>
      <c r="I170" s="58">
        <v>35</v>
      </c>
    </row>
    <row r="171" spans="1:9" ht="42" customHeight="1" x14ac:dyDescent="0.55000000000000004">
      <c r="A171" s="113"/>
      <c r="B171" s="112"/>
      <c r="C171" s="66" t="s">
        <v>231</v>
      </c>
      <c r="D171" s="58">
        <v>2</v>
      </c>
      <c r="E171" s="67">
        <v>4</v>
      </c>
      <c r="F171" s="13">
        <f t="shared" si="27"/>
        <v>4</v>
      </c>
      <c r="G171" s="14">
        <f t="shared" si="28"/>
        <v>0.5</v>
      </c>
      <c r="I171" s="58">
        <v>31</v>
      </c>
    </row>
    <row r="172" spans="1:9" ht="56.1" customHeight="1" x14ac:dyDescent="0.55000000000000004">
      <c r="A172" s="113"/>
      <c r="B172" s="112"/>
      <c r="C172" s="136" t="s">
        <v>141</v>
      </c>
      <c r="D172" s="58">
        <v>1</v>
      </c>
      <c r="E172" s="65">
        <v>6</v>
      </c>
      <c r="F172" s="13">
        <f t="shared" si="27"/>
        <v>5.5</v>
      </c>
      <c r="G172" s="14">
        <f t="shared" si="28"/>
        <v>0.18181818181818182</v>
      </c>
      <c r="I172" s="58">
        <v>2</v>
      </c>
    </row>
    <row r="173" spans="1:9" ht="48" customHeight="1" x14ac:dyDescent="0.55000000000000004">
      <c r="A173" s="113"/>
      <c r="B173" s="112"/>
      <c r="C173" s="64" t="s">
        <v>232</v>
      </c>
      <c r="D173" s="58">
        <v>3</v>
      </c>
      <c r="E173" s="65">
        <v>4</v>
      </c>
      <c r="F173" s="13">
        <f t="shared" si="27"/>
        <v>4</v>
      </c>
      <c r="G173" s="14">
        <f t="shared" si="28"/>
        <v>0.75</v>
      </c>
      <c r="I173" s="58">
        <v>30</v>
      </c>
    </row>
    <row r="174" spans="1:9" ht="37.799999999999997" x14ac:dyDescent="0.55000000000000004">
      <c r="A174" s="113"/>
      <c r="B174" s="112"/>
      <c r="C174" s="94" t="s">
        <v>226</v>
      </c>
      <c r="D174" s="58">
        <v>3</v>
      </c>
      <c r="E174" s="65">
        <v>3</v>
      </c>
      <c r="F174" s="13">
        <f t="shared" si="27"/>
        <v>3</v>
      </c>
      <c r="G174" s="14">
        <f t="shared" si="28"/>
        <v>1</v>
      </c>
      <c r="I174" s="58">
        <v>29</v>
      </c>
    </row>
    <row r="175" spans="1:9" ht="45.6" customHeight="1" x14ac:dyDescent="0.55000000000000004">
      <c r="A175" s="113"/>
      <c r="B175" s="112"/>
      <c r="C175" s="64" t="s">
        <v>224</v>
      </c>
      <c r="D175" s="58">
        <v>6</v>
      </c>
      <c r="E175" s="65">
        <v>5</v>
      </c>
      <c r="F175" s="13">
        <f t="shared" si="27"/>
        <v>5</v>
      </c>
      <c r="G175" s="14">
        <f t="shared" si="28"/>
        <v>1.2</v>
      </c>
      <c r="I175" s="58">
        <v>28</v>
      </c>
    </row>
    <row r="176" spans="1:9" ht="51" x14ac:dyDescent="0.55000000000000004">
      <c r="A176" s="113"/>
      <c r="B176" s="112"/>
      <c r="C176" s="136" t="s">
        <v>248</v>
      </c>
      <c r="D176" s="58">
        <v>2</v>
      </c>
      <c r="E176" s="65">
        <v>7</v>
      </c>
      <c r="F176" s="13">
        <f t="shared" si="27"/>
        <v>6</v>
      </c>
      <c r="G176" s="14">
        <f t="shared" si="28"/>
        <v>0.33333333333333331</v>
      </c>
      <c r="I176" s="58">
        <v>3</v>
      </c>
    </row>
    <row r="177" spans="1:9" ht="38.4" x14ac:dyDescent="0.55000000000000004">
      <c r="A177" s="109"/>
      <c r="B177" s="130"/>
      <c r="C177" s="11" t="s">
        <v>220</v>
      </c>
      <c r="D177" s="58">
        <v>9</v>
      </c>
      <c r="E177" s="12">
        <v>5</v>
      </c>
      <c r="F177" s="13">
        <f t="shared" si="27"/>
        <v>5</v>
      </c>
      <c r="G177" s="14">
        <f t="shared" si="28"/>
        <v>1.8</v>
      </c>
      <c r="I177" s="58">
        <v>24</v>
      </c>
    </row>
    <row r="178" spans="1:9" ht="53.4" customHeight="1" x14ac:dyDescent="0.55000000000000004">
      <c r="A178" s="109"/>
      <c r="B178" s="111"/>
      <c r="C178" s="11" t="s">
        <v>219</v>
      </c>
      <c r="D178" s="58">
        <v>17</v>
      </c>
      <c r="E178" s="12">
        <v>6</v>
      </c>
      <c r="F178" s="13">
        <f t="shared" ref="F178:F211" si="31">IF(E178&lt;=5,E178,IF(E178&lt;=15,(E178+5)/2,IF(E178&lt;=75,(E178+15)/3,(E178+45)/4)))</f>
        <v>5.5</v>
      </c>
      <c r="G178" s="14">
        <f t="shared" ref="G178:G211" si="32">IF(OR(D178=0,F178=0),0,D178/F178)</f>
        <v>3.0909090909090908</v>
      </c>
      <c r="I178" s="58">
        <v>23</v>
      </c>
    </row>
    <row r="179" spans="1:9" ht="43.2" customHeight="1" x14ac:dyDescent="0.55000000000000004">
      <c r="A179" s="109"/>
      <c r="B179" s="111"/>
      <c r="C179" s="11" t="s">
        <v>240</v>
      </c>
      <c r="D179" s="58">
        <v>1</v>
      </c>
      <c r="E179" s="12">
        <v>5</v>
      </c>
      <c r="F179" s="13">
        <f t="shared" si="31"/>
        <v>5</v>
      </c>
      <c r="G179" s="14">
        <f t="shared" si="32"/>
        <v>0.2</v>
      </c>
      <c r="I179" s="58">
        <v>27</v>
      </c>
    </row>
    <row r="180" spans="1:9" ht="42.3" customHeight="1" x14ac:dyDescent="0.55000000000000004">
      <c r="A180" s="109"/>
      <c r="B180" s="111"/>
      <c r="C180" s="11" t="s">
        <v>228</v>
      </c>
      <c r="D180" s="58">
        <v>3</v>
      </c>
      <c r="E180" s="12">
        <v>5</v>
      </c>
      <c r="F180" s="13">
        <f t="shared" si="31"/>
        <v>5</v>
      </c>
      <c r="G180" s="14">
        <f t="shared" si="32"/>
        <v>0.6</v>
      </c>
      <c r="I180" s="58">
        <v>26</v>
      </c>
    </row>
    <row r="181" spans="1:9" ht="43.2" customHeight="1" x14ac:dyDescent="0.55000000000000004">
      <c r="A181" s="109"/>
      <c r="B181" s="111"/>
      <c r="C181" s="11" t="s">
        <v>227</v>
      </c>
      <c r="D181" s="58">
        <v>2</v>
      </c>
      <c r="E181" s="12">
        <v>6</v>
      </c>
      <c r="F181" s="13">
        <f t="shared" si="31"/>
        <v>5.5</v>
      </c>
      <c r="G181" s="14">
        <f t="shared" si="32"/>
        <v>0.36363636363636365</v>
      </c>
      <c r="I181" s="58">
        <v>25</v>
      </c>
    </row>
    <row r="182" spans="1:9" ht="51" x14ac:dyDescent="0.55000000000000004">
      <c r="A182" s="109"/>
      <c r="B182" s="111"/>
      <c r="C182" s="11" t="s">
        <v>225</v>
      </c>
      <c r="D182" s="58">
        <v>7</v>
      </c>
      <c r="E182" s="12">
        <v>7</v>
      </c>
      <c r="F182" s="13">
        <f t="shared" si="31"/>
        <v>6</v>
      </c>
      <c r="G182" s="14">
        <f t="shared" si="32"/>
        <v>1.1666666666666667</v>
      </c>
      <c r="I182" s="58">
        <v>22</v>
      </c>
    </row>
    <row r="183" spans="1:9" ht="38.4" x14ac:dyDescent="0.55000000000000004">
      <c r="A183" s="109"/>
      <c r="B183" s="111"/>
      <c r="C183" s="11" t="s">
        <v>109</v>
      </c>
      <c r="D183" s="58">
        <v>7</v>
      </c>
      <c r="E183" s="12">
        <v>5</v>
      </c>
      <c r="F183" s="13">
        <f t="shared" si="31"/>
        <v>5</v>
      </c>
      <c r="G183" s="14">
        <f t="shared" si="32"/>
        <v>1.4</v>
      </c>
      <c r="I183" s="58">
        <v>21</v>
      </c>
    </row>
    <row r="184" spans="1:9" ht="38.4" x14ac:dyDescent="0.55000000000000004">
      <c r="A184" s="109"/>
      <c r="B184" s="111"/>
      <c r="C184" s="11" t="s">
        <v>110</v>
      </c>
      <c r="D184" s="58">
        <v>6</v>
      </c>
      <c r="E184" s="12">
        <v>4</v>
      </c>
      <c r="F184" s="13">
        <f t="shared" si="31"/>
        <v>4</v>
      </c>
      <c r="G184" s="14">
        <f t="shared" si="32"/>
        <v>1.5</v>
      </c>
      <c r="I184" s="58">
        <v>20</v>
      </c>
    </row>
    <row r="185" spans="1:9" ht="51" x14ac:dyDescent="0.55000000000000004">
      <c r="A185" s="109"/>
      <c r="B185" s="111"/>
      <c r="C185" s="135" t="s">
        <v>243</v>
      </c>
      <c r="D185" s="58">
        <v>1</v>
      </c>
      <c r="E185" s="12">
        <v>8</v>
      </c>
      <c r="F185" s="13">
        <f t="shared" si="31"/>
        <v>6.5</v>
      </c>
      <c r="G185" s="14">
        <f t="shared" si="32"/>
        <v>0.15384615384615385</v>
      </c>
      <c r="I185" s="58">
        <v>52</v>
      </c>
    </row>
    <row r="186" spans="1:9" ht="51" x14ac:dyDescent="0.55000000000000004">
      <c r="A186" s="109"/>
      <c r="B186" s="111"/>
      <c r="C186" s="11" t="s">
        <v>229</v>
      </c>
      <c r="D186" s="58">
        <v>4</v>
      </c>
      <c r="E186" s="12">
        <v>8</v>
      </c>
      <c r="F186" s="13">
        <f t="shared" si="31"/>
        <v>6.5</v>
      </c>
      <c r="G186" s="14">
        <f t="shared" si="32"/>
        <v>0.61538461538461542</v>
      </c>
      <c r="I186" s="58">
        <v>15</v>
      </c>
    </row>
    <row r="187" spans="1:9" ht="51" x14ac:dyDescent="0.55000000000000004">
      <c r="A187" s="109"/>
      <c r="B187" s="111"/>
      <c r="C187" s="11" t="s">
        <v>111</v>
      </c>
      <c r="D187" s="58">
        <v>3</v>
      </c>
      <c r="E187" s="12">
        <v>7</v>
      </c>
      <c r="F187" s="13">
        <f t="shared" si="31"/>
        <v>6</v>
      </c>
      <c r="G187" s="14">
        <f t="shared" si="32"/>
        <v>0.5</v>
      </c>
      <c r="I187" s="58">
        <v>19</v>
      </c>
    </row>
    <row r="188" spans="1:9" ht="38.4" x14ac:dyDescent="0.55000000000000004">
      <c r="A188" s="109"/>
      <c r="B188" s="111"/>
      <c r="C188" s="11" t="s">
        <v>112</v>
      </c>
      <c r="D188" s="58">
        <v>7</v>
      </c>
      <c r="E188" s="12">
        <v>7</v>
      </c>
      <c r="F188" s="13">
        <f t="shared" si="31"/>
        <v>6</v>
      </c>
      <c r="G188" s="14">
        <f t="shared" si="32"/>
        <v>1.1666666666666667</v>
      </c>
      <c r="I188" s="58">
        <v>18</v>
      </c>
    </row>
    <row r="189" spans="1:9" ht="51" x14ac:dyDescent="0.55000000000000004">
      <c r="A189" s="109"/>
      <c r="B189" s="111"/>
      <c r="C189" s="11" t="s">
        <v>113</v>
      </c>
      <c r="D189" s="58">
        <v>2</v>
      </c>
      <c r="E189" s="12">
        <v>6</v>
      </c>
      <c r="F189" s="13">
        <f t="shared" si="31"/>
        <v>5.5</v>
      </c>
      <c r="G189" s="14">
        <f t="shared" si="32"/>
        <v>0.36363636363636365</v>
      </c>
      <c r="I189" s="58">
        <v>17</v>
      </c>
    </row>
    <row r="190" spans="1:9" ht="51" x14ac:dyDescent="0.55000000000000004">
      <c r="A190" s="109"/>
      <c r="B190" s="111"/>
      <c r="C190" s="11" t="s">
        <v>221</v>
      </c>
      <c r="D190" s="58">
        <v>12</v>
      </c>
      <c r="E190" s="12">
        <v>7</v>
      </c>
      <c r="F190" s="13">
        <f t="shared" si="31"/>
        <v>6</v>
      </c>
      <c r="G190" s="14">
        <f t="shared" si="32"/>
        <v>2</v>
      </c>
      <c r="H190" s="38" t="s">
        <v>75</v>
      </c>
      <c r="I190" s="58">
        <v>49</v>
      </c>
    </row>
    <row r="191" spans="1:9" ht="78.900000000000006" customHeight="1" x14ac:dyDescent="0.55000000000000004">
      <c r="A191" s="109"/>
      <c r="B191" s="111"/>
      <c r="C191" s="11" t="s">
        <v>241</v>
      </c>
      <c r="D191" s="58">
        <v>1</v>
      </c>
      <c r="E191" s="12">
        <v>4</v>
      </c>
      <c r="F191" s="13">
        <f t="shared" si="31"/>
        <v>4</v>
      </c>
      <c r="G191" s="14">
        <f t="shared" si="32"/>
        <v>0.25</v>
      </c>
      <c r="H191" s="46" t="s">
        <v>41</v>
      </c>
      <c r="I191" s="58">
        <v>19</v>
      </c>
    </row>
    <row r="192" spans="1:9" ht="38.4" x14ac:dyDescent="0.55000000000000004">
      <c r="A192" s="109"/>
      <c r="B192" s="111"/>
      <c r="C192" s="11" t="s">
        <v>114</v>
      </c>
      <c r="D192" s="58">
        <v>4</v>
      </c>
      <c r="E192" s="12">
        <v>6</v>
      </c>
      <c r="F192" s="13">
        <f t="shared" si="31"/>
        <v>5.5</v>
      </c>
      <c r="G192" s="14">
        <f t="shared" si="32"/>
        <v>0.72727272727272729</v>
      </c>
      <c r="I192" s="58">
        <v>13</v>
      </c>
    </row>
    <row r="193" spans="1:10" ht="51" x14ac:dyDescent="0.55000000000000004">
      <c r="A193" s="109"/>
      <c r="B193" s="111"/>
      <c r="C193" s="11" t="s">
        <v>222</v>
      </c>
      <c r="D193" s="58">
        <v>10</v>
      </c>
      <c r="E193" s="12">
        <v>8</v>
      </c>
      <c r="F193" s="13">
        <f t="shared" si="31"/>
        <v>6.5</v>
      </c>
      <c r="G193" s="14">
        <f t="shared" si="32"/>
        <v>1.5384615384615385</v>
      </c>
      <c r="H193" s="38" t="s">
        <v>42</v>
      </c>
      <c r="I193" s="58">
        <v>20</v>
      </c>
    </row>
    <row r="194" spans="1:10" ht="38.4" x14ac:dyDescent="0.55000000000000004">
      <c r="A194" s="109"/>
      <c r="B194" s="111"/>
      <c r="C194" s="11" t="s">
        <v>115</v>
      </c>
      <c r="D194" s="58">
        <v>12</v>
      </c>
      <c r="E194" s="12">
        <v>6</v>
      </c>
      <c r="F194" s="13">
        <f t="shared" si="31"/>
        <v>5.5</v>
      </c>
      <c r="G194" s="14">
        <f t="shared" si="32"/>
        <v>2.1818181818181817</v>
      </c>
      <c r="I194" s="58">
        <v>14</v>
      </c>
    </row>
    <row r="195" spans="1:10" ht="38.4" x14ac:dyDescent="0.55000000000000004">
      <c r="A195" s="109"/>
      <c r="B195" s="111"/>
      <c r="C195" s="95" t="s">
        <v>76</v>
      </c>
      <c r="D195" s="58">
        <v>10</v>
      </c>
      <c r="E195" s="12">
        <v>4</v>
      </c>
      <c r="F195" s="13">
        <f t="shared" si="31"/>
        <v>4</v>
      </c>
      <c r="G195" s="14">
        <f t="shared" si="32"/>
        <v>2.5</v>
      </c>
      <c r="I195" s="58">
        <v>15</v>
      </c>
    </row>
    <row r="196" spans="1:10" ht="40.5" customHeight="1" x14ac:dyDescent="0.55000000000000004">
      <c r="A196" s="109"/>
      <c r="B196" s="111"/>
      <c r="C196" s="11" t="s">
        <v>116</v>
      </c>
      <c r="D196" s="58">
        <v>22</v>
      </c>
      <c r="E196" s="12">
        <v>7</v>
      </c>
      <c r="F196" s="13">
        <f t="shared" si="31"/>
        <v>6</v>
      </c>
      <c r="G196" s="14">
        <f t="shared" si="32"/>
        <v>3.6666666666666665</v>
      </c>
      <c r="I196" s="58">
        <v>16</v>
      </c>
    </row>
    <row r="197" spans="1:10" ht="25.8" x14ac:dyDescent="0.55000000000000004">
      <c r="A197" s="109"/>
      <c r="B197" s="111"/>
      <c r="C197" s="11" t="s">
        <v>77</v>
      </c>
      <c r="D197" s="58">
        <v>1</v>
      </c>
      <c r="E197" s="12">
        <v>3</v>
      </c>
      <c r="F197" s="13">
        <f t="shared" si="31"/>
        <v>3</v>
      </c>
      <c r="G197" s="14">
        <f t="shared" si="32"/>
        <v>0.33333333333333331</v>
      </c>
      <c r="I197" s="58">
        <v>53</v>
      </c>
    </row>
    <row r="198" spans="1:10" ht="51" x14ac:dyDescent="0.55000000000000004">
      <c r="A198" s="109"/>
      <c r="B198" s="111"/>
      <c r="C198" s="11" t="s">
        <v>117</v>
      </c>
      <c r="D198" s="58">
        <v>1</v>
      </c>
      <c r="E198" s="12">
        <v>7</v>
      </c>
      <c r="F198" s="13">
        <f t="shared" si="31"/>
        <v>6</v>
      </c>
      <c r="G198" s="14">
        <f t="shared" si="32"/>
        <v>0.16666666666666666</v>
      </c>
      <c r="I198" s="58">
        <v>12</v>
      </c>
    </row>
    <row r="199" spans="1:10" ht="38.4" x14ac:dyDescent="0.55000000000000004">
      <c r="A199" s="109"/>
      <c r="B199" s="111"/>
      <c r="C199" s="11" t="s">
        <v>130</v>
      </c>
      <c r="D199" s="58">
        <v>7</v>
      </c>
      <c r="E199" s="12">
        <v>6</v>
      </c>
      <c r="F199" s="13">
        <f t="shared" si="31"/>
        <v>5.5</v>
      </c>
      <c r="G199" s="14">
        <f t="shared" si="32"/>
        <v>1.2727272727272727</v>
      </c>
      <c r="I199" s="58">
        <v>11</v>
      </c>
    </row>
    <row r="200" spans="1:10" ht="51" x14ac:dyDescent="0.55000000000000004">
      <c r="A200" s="109"/>
      <c r="B200" s="111"/>
      <c r="C200" s="11" t="s">
        <v>118</v>
      </c>
      <c r="D200" s="58">
        <v>2</v>
      </c>
      <c r="E200" s="12">
        <v>11</v>
      </c>
      <c r="F200" s="13">
        <f>IF(E200&lt;=5,E200,IF(E200&lt;=15,(E200+5)/2,IF(E200&lt;=75,(E200+15)/3,(E200+45)/4)))</f>
        <v>8</v>
      </c>
      <c r="G200" s="14">
        <f t="shared" ref="G200:G208" si="33">IF(OR(D200=0,F200=0),0,D200/F200)</f>
        <v>0.25</v>
      </c>
      <c r="I200" s="58">
        <v>10</v>
      </c>
    </row>
    <row r="201" spans="1:10" ht="51" x14ac:dyDescent="0.55000000000000004">
      <c r="A201" s="109"/>
      <c r="B201" s="111"/>
      <c r="C201" s="11" t="s">
        <v>119</v>
      </c>
      <c r="D201" s="58">
        <v>4</v>
      </c>
      <c r="E201" s="12">
        <v>5</v>
      </c>
      <c r="F201" s="13">
        <f t="shared" ref="F201:F208" si="34">IF(E201&lt;=5,E201,IF(E201&lt;=15,(E201+5)/2,IF(E201&lt;=75,(E201+15)/3,(E201+45)/4)))</f>
        <v>5</v>
      </c>
      <c r="G201" s="14">
        <f t="shared" si="33"/>
        <v>0.8</v>
      </c>
      <c r="I201" s="58">
        <v>9</v>
      </c>
    </row>
    <row r="202" spans="1:10" ht="63.6" x14ac:dyDescent="0.55000000000000004">
      <c r="A202" s="109"/>
      <c r="B202" s="111"/>
      <c r="C202" s="11" t="s">
        <v>120</v>
      </c>
      <c r="D202" s="60">
        <v>22</v>
      </c>
      <c r="E202" s="12">
        <v>10</v>
      </c>
      <c r="F202" s="13">
        <f t="shared" si="34"/>
        <v>7.5</v>
      </c>
      <c r="G202" s="14">
        <f t="shared" si="33"/>
        <v>2.9333333333333331</v>
      </c>
      <c r="H202" s="59"/>
      <c r="I202" s="60">
        <v>8</v>
      </c>
      <c r="J202" s="61"/>
    </row>
    <row r="203" spans="1:10" ht="51" x14ac:dyDescent="0.55000000000000004">
      <c r="A203" s="109"/>
      <c r="B203" s="111"/>
      <c r="C203" s="11" t="s">
        <v>144</v>
      </c>
      <c r="D203" s="58">
        <v>1</v>
      </c>
      <c r="E203" s="12">
        <v>3</v>
      </c>
      <c r="F203" s="13">
        <f t="shared" si="34"/>
        <v>3</v>
      </c>
      <c r="G203" s="14">
        <f t="shared" si="33"/>
        <v>0.33333333333333331</v>
      </c>
      <c r="I203" s="58">
        <v>50</v>
      </c>
      <c r="J203" s="61"/>
    </row>
    <row r="204" spans="1:10" ht="38.4" x14ac:dyDescent="0.55000000000000004">
      <c r="A204" s="109"/>
      <c r="B204" s="111"/>
      <c r="C204" s="11" t="s">
        <v>121</v>
      </c>
      <c r="D204" s="58">
        <v>1</v>
      </c>
      <c r="E204" s="12">
        <v>8</v>
      </c>
      <c r="F204" s="13">
        <f t="shared" si="34"/>
        <v>6.5</v>
      </c>
      <c r="G204" s="14">
        <f t="shared" si="33"/>
        <v>0.15384615384615385</v>
      </c>
      <c r="I204" s="58">
        <v>7</v>
      </c>
    </row>
    <row r="205" spans="1:10" ht="51" customHeight="1" x14ac:dyDescent="0.55000000000000004">
      <c r="A205" s="109"/>
      <c r="B205" s="111"/>
      <c r="C205" s="11" t="s">
        <v>122</v>
      </c>
      <c r="D205" s="58">
        <v>6</v>
      </c>
      <c r="E205" s="12">
        <v>8</v>
      </c>
      <c r="F205" s="13">
        <f t="shared" si="34"/>
        <v>6.5</v>
      </c>
      <c r="G205" s="14">
        <f t="shared" si="33"/>
        <v>0.92307692307692313</v>
      </c>
      <c r="I205" s="58">
        <v>6</v>
      </c>
    </row>
    <row r="206" spans="1:10" ht="42" customHeight="1" x14ac:dyDescent="0.55000000000000004">
      <c r="A206" s="109"/>
      <c r="B206" s="111"/>
      <c r="C206" s="11" t="s">
        <v>123</v>
      </c>
      <c r="D206" s="58">
        <v>4</v>
      </c>
      <c r="E206" s="12">
        <v>4</v>
      </c>
      <c r="F206" s="13">
        <f t="shared" si="34"/>
        <v>4</v>
      </c>
      <c r="G206" s="14">
        <f t="shared" si="33"/>
        <v>1</v>
      </c>
      <c r="I206" s="58">
        <v>5</v>
      </c>
    </row>
    <row r="207" spans="1:10" ht="38.4" x14ac:dyDescent="0.55000000000000004">
      <c r="A207" s="109"/>
      <c r="B207" s="111"/>
      <c r="C207" s="11" t="s">
        <v>124</v>
      </c>
      <c r="D207" s="58">
        <v>6</v>
      </c>
      <c r="E207" s="12">
        <v>6</v>
      </c>
      <c r="F207" s="13">
        <f t="shared" si="34"/>
        <v>5.5</v>
      </c>
      <c r="G207" s="14">
        <f t="shared" si="33"/>
        <v>1.0909090909090908</v>
      </c>
      <c r="I207" s="58">
        <v>4</v>
      </c>
    </row>
    <row r="208" spans="1:10" ht="38.4" x14ac:dyDescent="0.55000000000000004">
      <c r="A208" s="109"/>
      <c r="B208" s="111"/>
      <c r="C208" s="135" t="s">
        <v>246</v>
      </c>
      <c r="D208" s="58">
        <v>1</v>
      </c>
      <c r="E208" s="12">
        <v>4</v>
      </c>
      <c r="F208" s="13">
        <f t="shared" si="34"/>
        <v>4</v>
      </c>
      <c r="G208" s="14">
        <f t="shared" si="33"/>
        <v>0.25</v>
      </c>
      <c r="I208" s="58">
        <v>56</v>
      </c>
      <c r="J208" s="97" t="s">
        <v>247</v>
      </c>
    </row>
    <row r="209" spans="1:9" ht="38.4" x14ac:dyDescent="0.55000000000000004">
      <c r="A209" s="109"/>
      <c r="B209" s="111"/>
      <c r="C209" s="11" t="s">
        <v>125</v>
      </c>
      <c r="D209" s="58">
        <v>8</v>
      </c>
      <c r="E209" s="12">
        <v>5</v>
      </c>
      <c r="F209" s="13">
        <f t="shared" si="31"/>
        <v>5</v>
      </c>
      <c r="G209" s="14">
        <f t="shared" si="32"/>
        <v>1.6</v>
      </c>
      <c r="I209" s="58">
        <v>3</v>
      </c>
    </row>
    <row r="210" spans="1:9" ht="42.6" customHeight="1" x14ac:dyDescent="0.55000000000000004">
      <c r="A210" s="109"/>
      <c r="B210" s="111"/>
      <c r="C210" s="11" t="s">
        <v>126</v>
      </c>
      <c r="D210" s="58">
        <v>1</v>
      </c>
      <c r="E210" s="12">
        <v>6</v>
      </c>
      <c r="F210" s="13">
        <f t="shared" si="31"/>
        <v>5.5</v>
      </c>
      <c r="G210" s="14">
        <f t="shared" si="32"/>
        <v>0.18181818181818182</v>
      </c>
      <c r="I210" s="58">
        <v>2</v>
      </c>
    </row>
    <row r="211" spans="1:9" ht="55.5" customHeight="1" thickBot="1" x14ac:dyDescent="0.6">
      <c r="A211" s="128"/>
      <c r="B211" s="129"/>
      <c r="C211" s="96" t="s">
        <v>127</v>
      </c>
      <c r="D211" s="58">
        <v>13</v>
      </c>
      <c r="E211" s="20">
        <v>10</v>
      </c>
      <c r="F211" s="21">
        <f t="shared" si="31"/>
        <v>7.5</v>
      </c>
      <c r="G211" s="45">
        <f t="shared" si="32"/>
        <v>1.7333333333333334</v>
      </c>
      <c r="I211" s="58">
        <v>1</v>
      </c>
    </row>
    <row r="212" spans="1:9" ht="26.1" thickBot="1" x14ac:dyDescent="0.6">
      <c r="A212" s="40"/>
      <c r="B212" s="40"/>
      <c r="C212" s="41"/>
      <c r="D212" s="42" t="s">
        <v>72</v>
      </c>
      <c r="E212" s="76">
        <v>12</v>
      </c>
      <c r="F212" s="43"/>
      <c r="G212" s="40"/>
    </row>
    <row r="213" spans="1:9" ht="14.7" thickBot="1" x14ac:dyDescent="0.6">
      <c r="A213" s="1"/>
      <c r="B213" s="1"/>
      <c r="C213" s="1"/>
      <c r="D213" s="1"/>
      <c r="E213" s="1"/>
      <c r="F213" s="1"/>
      <c r="G213" s="1"/>
    </row>
    <row r="214" spans="1:9" ht="15.3" thickBot="1" x14ac:dyDescent="0.6">
      <c r="A214" s="1"/>
      <c r="B214" s="1"/>
      <c r="C214" s="1"/>
      <c r="D214" s="18" t="s">
        <v>73</v>
      </c>
      <c r="E214" s="19">
        <f>G160</f>
        <v>48.421069126951473</v>
      </c>
      <c r="F214" s="1"/>
      <c r="G214" s="1"/>
    </row>
    <row r="215" spans="1:9" ht="15.3" thickBot="1" x14ac:dyDescent="0.6">
      <c r="A215" s="1"/>
      <c r="B215" s="1"/>
      <c r="C215" s="1"/>
      <c r="D215" s="18" t="s">
        <v>74</v>
      </c>
      <c r="E215" s="19">
        <f>E212</f>
        <v>12</v>
      </c>
      <c r="F215" s="58" t="s">
        <v>244</v>
      </c>
      <c r="G215" s="58" t="s">
        <v>245</v>
      </c>
    </row>
    <row r="216" spans="1:9" ht="14.7" thickBot="1" x14ac:dyDescent="0.6"/>
    <row r="217" spans="1:9" ht="15.3" x14ac:dyDescent="0.55000000000000004">
      <c r="A217" s="1"/>
      <c r="B217" s="48"/>
      <c r="C217" s="49" t="s">
        <v>78</v>
      </c>
      <c r="D217" s="122" t="s">
        <v>79</v>
      </c>
      <c r="E217" s="123"/>
      <c r="F217" s="124" t="s">
        <v>80</v>
      </c>
      <c r="G217" s="126" t="s">
        <v>81</v>
      </c>
    </row>
    <row r="218" spans="1:9" ht="15" x14ac:dyDescent="0.55000000000000004">
      <c r="A218" s="1"/>
      <c r="B218" s="50" t="s">
        <v>82</v>
      </c>
      <c r="C218" s="51" t="s">
        <v>86</v>
      </c>
      <c r="D218" s="51" t="s">
        <v>83</v>
      </c>
      <c r="E218" s="51" t="s">
        <v>84</v>
      </c>
      <c r="F218" s="125"/>
      <c r="G218" s="127"/>
    </row>
    <row r="219" spans="1:9" ht="15" x14ac:dyDescent="0.55000000000000004">
      <c r="A219" s="1"/>
      <c r="B219" s="50" t="s">
        <v>30</v>
      </c>
      <c r="C219" s="52">
        <f>E73</f>
        <v>2.9144401165501166</v>
      </c>
      <c r="D219" s="51">
        <v>1</v>
      </c>
      <c r="E219" s="51">
        <v>2</v>
      </c>
      <c r="F219" s="51" t="str">
        <f t="shared" ref="F219:F224" si="35">IF(C219&gt;=D219,"DA","NU")</f>
        <v>DA</v>
      </c>
      <c r="G219" s="53" t="str">
        <f t="shared" ref="G219:G224" si="36">IF(C219&gt;=E219,"DA","NU")</f>
        <v>DA</v>
      </c>
      <c r="H219" s="93">
        <f>C219/E219</f>
        <v>1.4572200582750583</v>
      </c>
    </row>
    <row r="220" spans="1:9" ht="15" x14ac:dyDescent="0.55000000000000004">
      <c r="A220" s="1"/>
      <c r="B220" s="50" t="s">
        <v>49</v>
      </c>
      <c r="C220" s="52">
        <f>E155</f>
        <v>4.3231826188517379</v>
      </c>
      <c r="D220" s="51">
        <v>2</v>
      </c>
      <c r="E220" s="51">
        <v>4</v>
      </c>
      <c r="F220" s="51" t="str">
        <f t="shared" si="35"/>
        <v>DA</v>
      </c>
      <c r="G220" s="53" t="str">
        <f t="shared" si="36"/>
        <v>DA</v>
      </c>
      <c r="H220" s="93">
        <f t="shared" ref="H220:H224" si="37">C220/E220</f>
        <v>1.0807956547129345</v>
      </c>
    </row>
    <row r="221" spans="1:9" ht="15" x14ac:dyDescent="0.55000000000000004">
      <c r="A221" s="1"/>
      <c r="B221" s="50" t="s">
        <v>50</v>
      </c>
      <c r="C221" s="52">
        <f>E156</f>
        <v>11.749000000000001</v>
      </c>
      <c r="D221" s="51">
        <v>2</v>
      </c>
      <c r="E221" s="51">
        <v>4</v>
      </c>
      <c r="F221" s="51" t="str">
        <f t="shared" si="35"/>
        <v>DA</v>
      </c>
      <c r="G221" s="53" t="str">
        <f t="shared" si="36"/>
        <v>DA</v>
      </c>
      <c r="H221" s="93">
        <f t="shared" si="37"/>
        <v>2.9372500000000001</v>
      </c>
    </row>
    <row r="222" spans="1:9" ht="15" x14ac:dyDescent="0.55000000000000004">
      <c r="A222" s="1"/>
      <c r="B222" s="50" t="s">
        <v>73</v>
      </c>
      <c r="C222" s="52">
        <f>E214</f>
        <v>48.421069126951473</v>
      </c>
      <c r="D222" s="51">
        <v>20</v>
      </c>
      <c r="E222" s="51">
        <v>40</v>
      </c>
      <c r="F222" s="51" t="str">
        <f t="shared" si="35"/>
        <v>DA</v>
      </c>
      <c r="G222" s="53" t="str">
        <f t="shared" si="36"/>
        <v>DA</v>
      </c>
      <c r="H222" s="93">
        <f t="shared" si="37"/>
        <v>1.2105267281737868</v>
      </c>
    </row>
    <row r="223" spans="1:9" ht="15" x14ac:dyDescent="0.55000000000000004">
      <c r="A223" s="1"/>
      <c r="B223" s="50" t="s">
        <v>74</v>
      </c>
      <c r="C223" s="52">
        <f>E215</f>
        <v>12</v>
      </c>
      <c r="D223" s="51">
        <v>5</v>
      </c>
      <c r="E223" s="51">
        <v>10</v>
      </c>
      <c r="F223" s="51" t="str">
        <f t="shared" si="35"/>
        <v>DA</v>
      </c>
      <c r="G223" s="53" t="str">
        <f t="shared" si="36"/>
        <v>DA</v>
      </c>
      <c r="H223" s="93">
        <f t="shared" si="37"/>
        <v>1.2</v>
      </c>
    </row>
    <row r="224" spans="1:9" ht="15.3" thickBot="1" x14ac:dyDescent="0.6">
      <c r="A224" s="1"/>
      <c r="B224" s="54" t="s">
        <v>85</v>
      </c>
      <c r="C224" s="55">
        <f>C219+C221/2+C220/2+C222/20+C223/5</f>
        <v>15.771584882323561</v>
      </c>
      <c r="D224" s="56">
        <v>5</v>
      </c>
      <c r="E224" s="56">
        <v>12</v>
      </c>
      <c r="F224" s="56" t="str">
        <f t="shared" si="35"/>
        <v>DA</v>
      </c>
      <c r="G224" s="69" t="str">
        <f t="shared" si="36"/>
        <v>DA</v>
      </c>
      <c r="H224" s="93">
        <f t="shared" si="37"/>
        <v>1.3142987401936301</v>
      </c>
    </row>
  </sheetData>
  <mergeCells count="36">
    <mergeCell ref="H1:H2"/>
    <mergeCell ref="I1:I2"/>
    <mergeCell ref="I56:K56"/>
    <mergeCell ref="I57:K57"/>
    <mergeCell ref="I58:K58"/>
    <mergeCell ref="H7:H8"/>
    <mergeCell ref="A48:A49"/>
    <mergeCell ref="B48:B49"/>
    <mergeCell ref="I77:I78"/>
    <mergeCell ref="D217:E217"/>
    <mergeCell ref="F217:F218"/>
    <mergeCell ref="G217:G218"/>
    <mergeCell ref="A128:A153"/>
    <mergeCell ref="B128:B153"/>
    <mergeCell ref="A160:A211"/>
    <mergeCell ref="B160:B211"/>
    <mergeCell ref="A56:A70"/>
    <mergeCell ref="B56:B70"/>
    <mergeCell ref="A78:A127"/>
    <mergeCell ref="B78:B127"/>
    <mergeCell ref="A50:A55"/>
    <mergeCell ref="B50:B55"/>
    <mergeCell ref="A10:A11"/>
    <mergeCell ref="B10:B11"/>
    <mergeCell ref="A12:A16"/>
    <mergeCell ref="B12:B16"/>
    <mergeCell ref="A46:A47"/>
    <mergeCell ref="B46:B47"/>
    <mergeCell ref="A24:A33"/>
    <mergeCell ref="B24:B33"/>
    <mergeCell ref="A17:A18"/>
    <mergeCell ref="B17:B18"/>
    <mergeCell ref="A19:A23"/>
    <mergeCell ref="B19:B23"/>
    <mergeCell ref="B34:B45"/>
    <mergeCell ref="A34:A45"/>
  </mergeCells>
  <hyperlinks>
    <hyperlink ref="H13" r:id="rId1" xr:uid="{5782EE80-D2AD-413E-B651-B03CCF5AD9D2}"/>
    <hyperlink ref="H14" r:id="rId2" xr:uid="{6013C9BE-7607-452F-AA6C-B022082241E2}"/>
    <hyperlink ref="H15" r:id="rId3" xr:uid="{F437A6D1-95C0-4ED4-95C3-0B18D6A85E96}"/>
    <hyperlink ref="H38" r:id="rId4" xr:uid="{AA1AEC79-9F3B-46A5-AD15-E2CF9EE93ABA}"/>
    <hyperlink ref="H39" r:id="rId5" xr:uid="{3B226F2B-901B-4BEA-930E-B6F73625EF99}"/>
    <hyperlink ref="H40" r:id="rId6" xr:uid="{70225BBC-5E75-4AAC-9CE2-F1DFB92CD781}"/>
    <hyperlink ref="H37" r:id="rId7" xr:uid="{94838A24-63FF-47ED-958B-264008D9C3E3}"/>
    <hyperlink ref="H41" r:id="rId8" xr:uid="{857A282C-AB6D-47D7-BC02-F16C9D53C420}"/>
    <hyperlink ref="H42" r:id="rId9" xr:uid="{3A9FC584-B12D-4A4F-ADBC-AB92028133B4}"/>
    <hyperlink ref="H44" r:id="rId10" xr:uid="{E0709B96-AB22-4672-A66D-F6DD845724A8}"/>
    <hyperlink ref="H100" r:id="rId11" xr:uid="{3224565B-EBDD-459B-B570-801432EB9AA5}"/>
    <hyperlink ref="H101" r:id="rId12" xr:uid="{E0A39D10-80BB-4E76-B433-10608136D353}"/>
    <hyperlink ref="H99" r:id="rId13" xr:uid="{D2DB7330-3979-463F-8598-5AA525D254F6}"/>
    <hyperlink ref="H102" r:id="rId14" xr:uid="{527B96EE-A246-4A67-BEC6-D8760D524A9F}"/>
    <hyperlink ref="H103" r:id="rId15" xr:uid="{4973E447-1236-4E98-9D49-113DF3384668}"/>
    <hyperlink ref="H104" r:id="rId16" xr:uid="{F9F2D584-5339-4057-9652-AF90656350CD}"/>
    <hyperlink ref="H105" r:id="rId17" xr:uid="{C821C17A-84C2-48EB-B081-3E710EA80111}"/>
    <hyperlink ref="H107" r:id="rId18" xr:uid="{CC5480AA-5EC5-4008-8A7B-C23915A15A74}"/>
    <hyperlink ref="H108" r:id="rId19" xr:uid="{ED576DC8-C57B-411C-A0FD-DE2F13C0058A}"/>
    <hyperlink ref="H109" r:id="rId20" xr:uid="{3F3DAFAE-DF83-446C-9A2D-D556E5C1F46C}"/>
    <hyperlink ref="H111" r:id="rId21" xr:uid="{FE7EA7F9-DD4E-4ECF-A228-0EAB1DC9804B}"/>
    <hyperlink ref="H112" r:id="rId22" xr:uid="{77085732-84E8-4FED-B721-A0B470CFDB9A}"/>
    <hyperlink ref="H113" r:id="rId23" xr:uid="{21419771-1D9F-43BD-9CD6-CA4F99D65B80}"/>
    <hyperlink ref="H116" r:id="rId24" xr:uid="{615F41E8-0FC8-4DB1-963A-C6BE3BD28F68}"/>
    <hyperlink ref="H119" r:id="rId25" xr:uid="{C4D7DC5D-61CA-4767-836B-AFC793CB39C6}"/>
    <hyperlink ref="H127" r:id="rId26" xr:uid="{5E379AB4-4EA0-4D3A-B285-808FE49B33F9}"/>
    <hyperlink ref="H120" r:id="rId27" xr:uid="{AB6D9F71-F170-4B2A-A15D-4A7A760341D3}"/>
    <hyperlink ref="H193" r:id="rId28" xr:uid="{1E2A1007-557A-40FB-BD4C-3D581B8CE23B}"/>
    <hyperlink ref="H191" r:id="rId29" xr:uid="{5FA0AC9C-4727-457E-A6F6-F62A2CC878B1}"/>
    <hyperlink ref="H190" r:id="rId30" xr:uid="{9D9027F8-DAB1-49AF-AA14-2FA7CC33C338}"/>
    <hyperlink ref="H98" r:id="rId31" xr:uid="{10AC3A18-944F-4DD0-85F5-E914AAD1A933}"/>
    <hyperlink ref="I98" r:id="rId32" display="Mapa Lucrari_Cazacu\A2 - Activitatea de cercetare\30_Rosu et al. - 2021 - Towards Possible Laminar Channels.pdf" xr:uid="{B1F0AF00-5E0F-4064-8891-66EA2E460536}"/>
    <hyperlink ref="I103" r:id="rId33" display="Mapa Lucrari_Cazacu\A2 - Activitatea de cercetare\25_Radinschi et al. - 2020 - On the Energy of a Non-Singular.pdf" xr:uid="{D8000611-B18A-44E5-ABC8-B6E18DB04B85}"/>
    <hyperlink ref="I109" r:id="rId34" display="Mapa Lucrari_Cazacu\A2 - Activitatea de cercetare\19_Radinschi et al. - 2018 - Localization of Energy-Momentum for a Black Hole.pdf" xr:uid="{E6FBFB89-0AD4-4C82-A27F-977F07595A40}"/>
    <hyperlink ref="I114" r:id="rId35" display="Mapa Lucrari_Cazacu\A2 - Activitatea de cercetare\14_Banica et al. - 2017 - Integrated assessment of exposure to traffic-related air pollution in Iasi city.pdf" xr:uid="{7CA8E607-3105-4D23-9DA5-BBBF72CFC393}"/>
    <hyperlink ref="I119" r:id="rId36" display="Mapa Lucrari_Cazacu\A2 - Activitatea de cercetare\9_Cazacu et al. - 2015 - AERONET data investigation of the aerosol mixtures over Iasi area, One-year time scale overview.pdf" xr:uid="{52B4ACFF-67CA-4D56-9609-5F0CC85AE84E}"/>
    <hyperlink ref="I124" r:id="rId37" display="Mapa Lucrari_Cazacu\A2 - Activitatea de cercetare\4_Timofte et al. - 2011 - Romanian lidar investigation of the Eyjafjallajokull volcanic ash.pdf" xr:uid="{FF2EC251-E3D5-47C1-BB11-37EA1AC276B1}"/>
    <hyperlink ref="I107" r:id="rId38" display="Mapa Lucrari_Cazacu\A2 - Activitatea de cercetare\21_Rosu et al. - 2019 -Evaluation of Dierent WRF Parametrizations.pdf" xr:uid="{5840D471-4562-451E-8158-ED9B1F1447D2}"/>
    <hyperlink ref="I112" r:id="rId39" display="Mapa Lucrari_Cazacu\A2 - Activitatea de cercetare\16_Cocean et al. - 2017 - Thermal effects induced by laser ablation.pdf" xr:uid="{20170A57-7F97-4F90-B5FB-04372E6CD6A2}"/>
    <hyperlink ref="I117" r:id="rId40" display="Mapa Lucrari_Cazacu\A2 - Activitatea de cercetare\11_Timofte et al. - 2015 - Study of planetary boundary layer height from LIDAR measurements and ALARO model.pdf" xr:uid="{4E6E81EC-6CBC-4280-890C-E58BDD1EB871}"/>
    <hyperlink ref="I122" r:id="rId41" display="Mapa Lucrari_Cazacu\A2 - Activitatea de cercetare\6_Cazacu et al. - 2012 - Grimsvotn Volcano atmospheric volcanic ash cloud investigations.pdf" xr:uid="{353D8314-3AC2-4C8B-B2C4-5075A9B073D9}"/>
    <hyperlink ref="I127" r:id="rId42" display="Mapa Lucrari_Cazacu\A2 - Activitatea de cercetare\1_Iacomi et al. - 2007 - Structure-and-surface-morphology-of-Mn-implanted-TiO2_2007_Thin-Solid-Films.pdf" xr:uid="{FDB999F7-D619-4C2C-BBDF-0604931F4ACB}"/>
    <hyperlink ref="I99" r:id="rId43" display="Mapa Lucrari_Cazacu\A2 - Activitatea de cercetare\29_Rosu et al. - 2021 - Multifractal Model of Atmospheric Turbulence Applied Lidar.pdf" xr:uid="{6661D561-9DD7-441B-9653-16BFA531C2C9}"/>
    <hyperlink ref="I100" r:id="rId44" display="Mapa Lucrari_Cazacu\A2 - Activitatea de cercetare\28_Radinschi et al. - 2021 - Symmetry.pdf" xr:uid="{4E8F94EC-EE13-44FF-9FC0-D5500B41D31A}"/>
    <hyperlink ref="I102" r:id="rId45" display="Mapa Lucrari_Cazacu\A2 - Activitatea de cercetare\26_Radinschi et al. - 2020 - Localization of Energy and Momentum.pdf" xr:uid="{17B48883-0B49-4B9F-A4CE-799BC550D278}"/>
    <hyperlink ref="I104" r:id="rId46" display="Mapa Lucrari_Cazacu\A2 - Activitatea de cercetare\24_Rosu et al. - 2020 - On a Multifractal Approach of Turbulent Atmosphere Dynamics.pdf" xr:uid="{89D0706C-0989-491D-B486-94DE63759576}"/>
    <hyperlink ref="I105" r:id="rId47" display="Mapa Lucrari_Cazacu\A2 - Activitatea de cercetare\23_Timpu et al. - 2020 - Tropospheric Dust and Associated Atmospheric.pdf" xr:uid="{3EED8C5F-25A9-44DC-89BE-4BFABBE09501}"/>
    <hyperlink ref="I108" r:id="rId48" display="Mapa Lucrari_Cazacu\A2 - Activitatea de cercetare\20_Rosu et al. - 2019 - A Turbulence-Oriented Approach to Retrieve.pdf" xr:uid="{A47AB589-EB87-43B4-9620-8C256E02A017}"/>
    <hyperlink ref="I110" r:id="rId49" display="Mapa Lucrari_Cazacu\A2 - Activitatea de cercetare\18_Bulai et al. - 2018 - STRUCTURAL, MAGNETIC AND HUMIDITY SENSING.pdf" xr:uid="{D247D80B-DE0E-40B1-AD24-71B6075CD92C}"/>
    <hyperlink ref="I111" r:id="rId50" display="Mapa Lucrari_Cazacu\A2 - Activitatea de cercetare\17_Cocean et at. - 2018 - Atmosphere self-cleaning.pdf" xr:uid="{1AA7179A-49AB-4CE6-AF8C-4572A99B2C79}"/>
    <hyperlink ref="I113" r:id="rId51" display="Mapa Lucrari_Cazacu\A2 - Activitatea de cercetare\15_Radinschi et al - 2017 - Interactiv computer simulations.pdf" xr:uid="{61208737-E20E-467B-B4DE-98E2014360BA}"/>
    <hyperlink ref="I115" r:id="rId52" display="Mapa Lucrari_Cazacu\A2 - Activitatea de cercetare\13_Cazacu et al. - 2017 - Vertical and temporal variation of aerosol mass.pdf" xr:uid="{BC09E1B8-F60F-4C74-98E3-2E5A5971BC38}"/>
    <hyperlink ref="I116" r:id="rId53" display="Mapa Lucrari_Cazacu\A2 - Activitatea de cercetare\12_Cazacu et al._2016_A case study of the behavior of aerosol optical properties.pdf" xr:uid="{ED593CEE-2ABF-45FE-A993-9C4268971314}"/>
    <hyperlink ref="I118" r:id="rId54" display="Mapa Lucrari_Cazacu\A2 - Activitatea de cercetare\10_Belegante et al._2015_Case study of the first volcanic ash exercise in Romania using remote sensing techniques.pdf" xr:uid="{E40ABD81-2193-4FCC-A499-7216E97B64B0}"/>
    <hyperlink ref="I120" r:id="rId55" display="Mapa Lucrari_Cazacu\A2 - Activitatea de cercetare\8_Papayannis et al. - 2014 - Optical, size and mass properties of mixed type aerosols.pdf" xr:uid="{D3F5141A-9184-42DF-A34A-ABBF69471B1F}"/>
    <hyperlink ref="I121" r:id="rId56" display="Mapa Lucrari_Cazacu\A2 - Activitatea de cercetare\7_Unga et al. - 2013 - Study of tropospheric aerosol types over Iasi , Romania , during summer of 2012.pdf" xr:uid="{FF30A888-105E-4D4A-9B1B-4744AC6B5C27}"/>
    <hyperlink ref="I123" r:id="rId57" display="Mapa Lucrari_Cazacu\A2 - Activitatea de cercetare\5_Vetres et al. - 2012 - Necessity of Complementary Vertically-resolved Lidar Observation for Ground.pdf" xr:uid="{113E8B82-4F97-4EBD-8427-C2FC0BBAEFE3}"/>
    <hyperlink ref="I125" r:id="rId58" display="Mapa Lucrari_Cazacu\A2 - Activitatea de cercetare\3_Cazacu et al. - 2011 - Complementary atmospheric urban pollution studies in the North-East.pdf" xr:uid="{2AB79BB8-4502-4B3A-9C5E-BF8BBDBC24E1}"/>
    <hyperlink ref="I126" r:id="rId59" display="Mapa Lucrari_Cazacu\A2 - Activitatea de cercetare\2_Covasnianu et al. - 2007 - Digital_Terrain_Model_by_airborne_LIDAR_technique_.pdf" xr:uid="{5BB4E4B4-34C7-4BA6-8AD5-77DE594A68FF}"/>
    <hyperlink ref="I137" r:id="rId60" display="Mapa Lucrari_Cazacu\A2 - Activitatea de cercetare\30_Rosu et al. - 2021 - Towards Possible Laminar Channels.pdf" xr:uid="{0F68EC3F-970F-4549-BBF4-14BE79EF14B0}"/>
    <hyperlink ref="I138" r:id="rId61" display="Mapa Lucrari_Cazacu\A2 - Activitatea de cercetare\29_Rosu et al. - 2021 - Multifractal Model of Atmospheric Turbulence Applied Lidar.pdf" xr:uid="{35D517BA-2C96-435B-A575-545AAE7251D2}"/>
    <hyperlink ref="I139" r:id="rId62" display="Mapa Lucrari_Cazacu\A2 - Activitatea de cercetare\28_Radinschi et al. - 2021 - Symmetry.pdf" xr:uid="{8F6D6A9A-B342-4979-83BF-B8D3BF879EEE}"/>
    <hyperlink ref="I140" r:id="rId63" display="Mapa Lucrari_Cazacu\A2 - Activitatea de cercetare\26_Radinschi et al. - 2020 - Localization of Energy and Momentum.pdf" xr:uid="{4E713354-A305-4691-8825-8B74C49FC51D}"/>
    <hyperlink ref="I141" r:id="rId64" display="Mapa Lucrari_Cazacu\A2 - Activitatea de cercetare\25_Radinschi et al. - 2020 - On the Energy of a Non-Singular.pdf" xr:uid="{47F1F6E1-A2B8-40C8-8F76-7C12A2492ECE}"/>
    <hyperlink ref="I142" r:id="rId65" display="Mapa Lucrari_Cazacu\A2 - Activitatea de cercetare\24_Rosu et al. - 2020 - On a Multifractal Approach of Turbulent Atmosphere Dynamics.pdf" xr:uid="{C4C1045E-ECDF-4CF3-A620-4B9D3128757D}"/>
    <hyperlink ref="I144" r:id="rId66" display="Mapa Lucrari_Cazacu\A2 - Activitatea de cercetare\21_Rosu et al. - 2019 -Evaluation of Dierent WRF Parametrizations.pdf" xr:uid="{7BF5163B-B1CA-4E35-B506-058CDBD8E4DD}"/>
    <hyperlink ref="I145" r:id="rId67" display="Mapa Lucrari_Cazacu\A2 - Activitatea de cercetare\20_Rosu et al. - 2019 - A Turbulence-Oriented Approach to Retrieve.pdf" xr:uid="{50EFF9F1-1C92-4AA0-BC72-48F2AA092FDC}"/>
    <hyperlink ref="I146" r:id="rId68" display="Mapa Lucrari_Cazacu\A2 - Activitatea de cercetare\15_Radinschi et al - 2017 - Interactiv computer simulations.pdf" xr:uid="{D5776112-22B5-4CEB-98CF-0992DBAC83AB}"/>
    <hyperlink ref="I147" r:id="rId69" display="Mapa Lucrari_Cazacu\A2 - Activitatea de cercetare\13_Cazacu et al. - 2017 - Vertical and temporal variation of aerosol mass.pdf" xr:uid="{DC71993E-624F-4874-A030-B4B6347033F2}"/>
    <hyperlink ref="I148" r:id="rId70" display="Mapa Lucrari_Cazacu\A2 - Activitatea de cercetare\12_Cazacu et al._2016_A case study of the behavior of aerosol optical properties.pdf" xr:uid="{EEE03E83-6A30-40ED-94E6-2B7F46B55AAE}"/>
    <hyperlink ref="I149" r:id="rId71" display="Mapa Lucrari_Cazacu\A2 - Activitatea de cercetare\10_Belegante et al._2015_Case study of the first volcanic ash exercise in Romania using remote sensing techniques.pdf" xr:uid="{E003FA09-5809-4F7F-9966-42804CD7F442}"/>
    <hyperlink ref="I150" r:id="rId72" display="Mapa Lucrari_Cazacu\A2 - Activitatea de cercetare\9_Cazacu et al. - 2015 - AERONET data investigation of the aerosol mixtures over Iasi area, One-year time scale overview.pdf" xr:uid="{D8C0736C-7EEE-405B-A0A8-AB345BB05748}"/>
    <hyperlink ref="I151" r:id="rId73" display="Mapa Lucrari_Cazacu\A2 - Activitatea de cercetare\6_Cazacu et al. - 2012 - Grimsvotn Volcano atmospheric volcanic ash cloud investigations.pdf" xr:uid="{BE13D25B-C290-48DB-9DDC-F5706B1259D8}"/>
    <hyperlink ref="I152" r:id="rId74" display="Mapa Lucrari_Cazacu\A2 - Activitatea de cercetare\5_Vetres et al. - 2012 - Necessity of Complementary Vertically-resolved Lidar Observation for Ground.pdf" xr:uid="{D6353868-952B-4300-8B86-7B3157157587}"/>
    <hyperlink ref="I153" r:id="rId75" display="Mapa Lucrari_Cazacu\A2 - Activitatea de cercetare\3_Cazacu et al. - 2011 - Complementary atmospheric urban pollution studies in the North-East.pdf" xr:uid="{565634C1-1DA3-4F2A-9E4E-3C10CA57144D}"/>
    <hyperlink ref="H137" r:id="rId76" xr:uid="{3E2F009D-3CD8-4C00-9D67-A99D57A5D110}"/>
    <hyperlink ref="H138" r:id="rId77" xr:uid="{972A54F5-CFE3-44CE-B098-1B3EC471E2C8}"/>
    <hyperlink ref="H139" r:id="rId78" xr:uid="{AD7CB92B-BCC3-43F6-9CD4-7E2FF7F39C56}"/>
    <hyperlink ref="H140" r:id="rId79" xr:uid="{504E7F55-EA87-489D-BA7A-7AB858487691}"/>
    <hyperlink ref="H141" r:id="rId80" xr:uid="{F9E4E02D-E646-461F-9C80-1125D7F648D3}"/>
    <hyperlink ref="H142" r:id="rId81" xr:uid="{DCB8BD4F-54B1-422F-B3D1-57CB4C24F78E}"/>
    <hyperlink ref="H144" r:id="rId82" xr:uid="{D855E537-F48C-4A14-906C-BCD9EE2464A6}"/>
    <hyperlink ref="H145" r:id="rId83" xr:uid="{EFE0EE97-4224-4FCF-BED4-845DD24088CE}"/>
    <hyperlink ref="H146" r:id="rId84" xr:uid="{E504FC52-1D36-4D8F-AAD6-C85F82439427}"/>
    <hyperlink ref="H148" r:id="rId85" xr:uid="{8E9DFC0C-B209-4A69-A4B4-30BF9266DCD6}"/>
    <hyperlink ref="H150" r:id="rId86" xr:uid="{0D9D9CF0-3E6B-47C4-AEE1-EB9D08142AE2}"/>
    <hyperlink ref="I101" r:id="rId87" display="Mapa Lucrari_Cazacu\A2 - Activitatea de cercetare\27_Radinschi et al. - 2021 - Einstein and Moller energies.pdf" xr:uid="{878DAFF1-1349-4702-A4DB-6D0D159923C8}"/>
    <hyperlink ref="H97" r:id="rId88" xr:uid="{4A697DB9-9010-4F7F-9BB1-D6502EFB8892}"/>
    <hyperlink ref="I97" r:id="rId89" display="Mapa Lucrari_Cazacu\A2 - Activitatea de cercetare\31_Rosu et al. - 2022 - Cellular Self-Structuring and Turbulent Behaviors in Atm.pdf" xr:uid="{4020FBE4-65A9-46F9-BC61-62141B5C7826}"/>
    <hyperlink ref="I21" r:id="rId90" display="Mapa Lucrari_Cazacu\A1 - Activitatea didactica si profesionala\5_Voiculescu 2020 - CNCS.pdf" xr:uid="{75642954-BA7A-455E-8EFC-12EF532FD778}"/>
    <hyperlink ref="I30" r:id="rId91" display="Mapa Lucrari_Cazacu\A1 - Activitatea didactica si profesionala\10_Ionce et al. - 2018.pdf" xr:uid="{EB6C20D5-578C-4456-B4E7-45485A19F90E}"/>
    <hyperlink ref="I31" r:id="rId92" display="Mapa Lucrari_Cazacu\A1 - Activitatea didactica si profesionala\11_Ionce et al. - 2016.pdf" xr:uid="{7471542B-1882-4919-98AE-0D07A29D2074}"/>
    <hyperlink ref="I32" r:id="rId93" display="Mapa Lucrari_Cazacu\A1 - Activitatea didactica si profesionala\12_Cazacu et al. - 2016.pdf" xr:uid="{0EC7965B-15CD-4225-AE73-0A46934D999D}"/>
    <hyperlink ref="I36" r:id="rId94" display="Mapa Lucrari_Cazacu\A1 - Activitatea didactica si profesionala\14_Ciocan et al. - 2025.pdf" xr:uid="{8FC64C86-517C-431F-B463-5216E8536F01}"/>
    <hyperlink ref="I37" r:id="rId95" display="Mapa Lucrari_Cazacu\A1 - Activitatea didactica si profesionala\15_Pelin et al. - 2018 - Assessment of Hydrophobic Coating.pdf" xr:uid="{F52A3BA5-A612-4306-BC1E-2C647708F868}"/>
    <hyperlink ref="I38" r:id="rId96" display="Mapa Lucrari_Cazacu\A1 - Activitatea didactica si profesionala\16_Radinschi et al_2018_JAVASCRIPT COMPUTER SIMULATION FOR DAMPED.pdf" xr:uid="{E7DCDBAA-EA04-4597-B7C1-BC0236333CA4}"/>
    <hyperlink ref="I39" r:id="rId97" display="Mapa Lucrari_Cazacu\A1 - Activitatea didactica si profesionala\17_Radinschi et al_2018_THE EFFECT OF THE USE OF COMPUTER SIMULATIONS.pdf" xr:uid="{EF37F593-5484-45C7-BE2E-CA99E8241F35}"/>
    <hyperlink ref="I40" r:id="rId98" display="Mapa Lucrari_Cazacu\A1 - Activitatea didactica si profesionala\18_Gurlui et al - 2018 - SPACE- AND TIME-RESOLVED RAMAN.pdf" xr:uid="{0DD01FA9-FC6F-48CB-A4C8-B4D42010055C}"/>
    <hyperlink ref="I41" r:id="rId99" display="Mapa Lucrari_Cazacu\A1 - Activitatea didactica si profesionala\19_Cazacu et al - 2018 - RESEARCH AND DEVELOPMENT OF COMMERCIAL LIDAR SYSTEMS.pdf" xr:uid="{52DCDC26-9B6D-4715-A417-58B6B9F8D796}"/>
    <hyperlink ref="I42" r:id="rId100" display="Mapa Lucrari_Cazacu\A1 - Activitatea didactica si profesionala\20_Pelin_2017_IOP_Conf._Ser.__Mater._Sci._Eng._209_012080.pdf" xr:uid="{BB510882-34EC-4F19-9760-AD5B98F82234}"/>
    <hyperlink ref="I43" r:id="rId101" display="Mapa Lucrari_Cazacu\A1 - Activitatea didactica si profesionala\21_Covatariu et al. - 2017 - EDULEARN Statistical.pdf" xr:uid="{9A7243DF-7C4F-46CD-B046-5C4A7691BB51}"/>
    <hyperlink ref="H43" r:id="rId102" xr:uid="{A9EAE74E-7072-4C80-AE93-7B3FE2D70EA9}"/>
    <hyperlink ref="I44" r:id="rId103" display="Mapa Lucrari_Cazacu\A1 - Activitatea didactica si profesionala\22_Albina et al._ 2014_Studies of planetary boundary layer by infrared thermal imagery.pdf" xr:uid="{47ABCC10-3072-4D8F-8F37-854E7AD98492}"/>
    <hyperlink ref="H57" r:id="rId104" xr:uid="{30C35CC2-2F48-4581-A591-7F1322521797}"/>
    <hyperlink ref="H96" r:id="rId105" xr:uid="{D2278614-73AF-4781-A395-AEF5C5E7128C}"/>
    <hyperlink ref="I96" r:id="rId106" display="Mapa Lucrari_Cazacu\A2 - Activitatea de cercetare\32_Nica et al. - 2022 - Boundary Layer via Multifractal Mass Conductivity.pdf" xr:uid="{FD0841F5-8F67-47E2-A6E0-329FAAC73EAF}"/>
    <hyperlink ref="H95" r:id="rId107" xr:uid="{9CA8C163-7E54-446C-B75E-A93BE16C7665}"/>
    <hyperlink ref="I95" r:id="rId108" display="Mapa Lucrari_Cazacu\A2 - Activitatea de cercetare\33_Radinschi et al. - 2022 - Landau–Lifshitz and Weinberg Energy Distributions.pdf" xr:uid="{6FEC46B0-7005-4A25-9189-2F0481658FFC}"/>
    <hyperlink ref="I171" r:id="rId109" display="Mapa Lucrari_Cazacu\A2 - Activitatea de cercetare\31_Rosu et al. - 2022 - Cellular Self-Structuring and Turbulent Behaviors in Atm.pdf" xr:uid="{14587F2E-33C6-4729-9A06-149CACFC8D92}"/>
    <hyperlink ref="I172" r:id="rId110" display="Mapa Lucrari_Cazacu\A1 - Activitatea didactica si profesionala\2_Capitol carte Elsevier - 2021.pdf" xr:uid="{38A0B7F1-3AB9-4BAE-98CE-5343CA773243}"/>
    <hyperlink ref="I173" r:id="rId111" display="Mapa Lucrari_Cazacu\A2 - Activitatea de cercetare\30_Rosu et al. - 2021 - Towards Possible Laminar Channels.pdf" xr:uid="{59CECEBF-7F86-4DE3-8719-6618AACB73C2}"/>
    <hyperlink ref="I174" r:id="rId112" display="Mapa Lucrari_Cazacu\A2 - Activitatea de cercetare\29_Rosu et al. - 2021 - Multifractal Model of Atmospheric Turbulence Applied Lidar.pdf" xr:uid="{89846BA6-D8BA-4E58-A4A7-1B47DB86889F}"/>
    <hyperlink ref="I177" r:id="rId113" display="Mapa Lucrari_Cazacu\A2 - Activitatea de cercetare\24_Rosu et al. - 2020 - On a Multifractal Approach of Turbulent Atmosphere Dynamics.pdf" xr:uid="{49D9BF1C-740C-4926-BA5A-61920F32C0B8}"/>
    <hyperlink ref="I178" r:id="rId114" display="Mapa Lucrari_Cazacu\A2 - Activitatea de cercetare\23_Timpu et al. - 2020 - Tropospheric Dust and Associated Atmospheric.pdf" xr:uid="{062FF623-213B-4EBF-BE47-6FC22D003BDD}"/>
    <hyperlink ref="I182" r:id="rId115" display="Mapa Lucrari_Cazacu\A2 - Activitatea de cercetare\22_Cazacu et al. - 2020 -  Effects of meteorological factors on the hydrophobization of specific.pdf" xr:uid="{8E1B00C2-D7CC-497F-85CE-6D846A38202E}"/>
    <hyperlink ref="I183" r:id="rId116" display="Mapa Lucrari_Cazacu\A2 - Activitatea de cercetare\21_Rosu et al. - 2019 -Evaluation of Dierent WRF Parametrizations.pdf" xr:uid="{BF443246-EC54-4580-9089-DFC383EBF697}"/>
    <hyperlink ref="I184" r:id="rId117" display="Mapa Lucrari_Cazacu\A2 - Activitatea de cercetare\20_Rosu et al. - 2019 - A Turbulence-Oriented Approach to Retrieve.pdf" xr:uid="{0DABA138-319F-4C82-B3C5-D34109EA8838}"/>
    <hyperlink ref="I185" r:id="rId118" display="Mapa Lucrari_Cazacu\A3 - Recunoasterea impactului activitatii\BDI Citate\52_Pelin et al. - 2018 - Annals of the Academy of Romanian Scientists.pdf" xr:uid="{F29D929B-ED10-4F3E-9D34-81DAF4DB1142}"/>
    <hyperlink ref="I186" r:id="rId119" display="Mapa Lucrari_Cazacu\A1 - Activitatea didactica si profesionala\15_Pelin et al. - 2018 - Assessment of Hydrophobic Coating.pdf" xr:uid="{0F2A64D3-7219-4D06-8AD1-8955D8FCDBF6}"/>
    <hyperlink ref="I187" r:id="rId120" display="Mapa Lucrari_Cazacu\A2 - Activitatea de cercetare\19_Radinschi et al. - 2018 - Localization of Energy-Momentum for a Black Hole.pdf" xr:uid="{0BCD19DA-3666-451E-A16E-C6D8C45E171A}"/>
    <hyperlink ref="I188" r:id="rId121" display="Mapa Lucrari_Cazacu\A2 - Activitatea de cercetare\18_Bulai et al. - 2018 - STRUCTURAL, MAGNETIC AND HUMIDITY SENSING.pdf" xr:uid="{ECA2F8F4-8AD6-4442-9B75-66F9B0F13DF6}"/>
    <hyperlink ref="I189" r:id="rId122" display="Mapa Lucrari_Cazacu\A2 - Activitatea de cercetare\17_Cocean et at. - 2018 - Atmosphere self-cleaning.pdf" xr:uid="{C23C6336-8382-4BDF-BB60-6F597BED51CB}"/>
    <hyperlink ref="I190" r:id="rId123" display="Mapa Lucrari_Cazacu\A3 - Recunoasterea impactului activitatii\BDI Citate\49_Sfica et al_2018_THE INFLUENCE OF WEATHER CONDITIONS.pdf" xr:uid="{169D7694-98FD-4D6C-86F8-E808163623A4}"/>
    <hyperlink ref="I191" r:id="rId124" display="Mapa Lucrari_Cazacu\A1 - Activitatea didactica si profesionala\19_Cazacu et al - 2018 - RESEARCH AND DEVELOPMENT OF COMMERCIAL LIDAR SYSTEMS.pdf" xr:uid="{793590CA-8465-4A08-8854-9685DB79CBDF}"/>
    <hyperlink ref="I192" r:id="rId125" display="Mapa Lucrari_Cazacu\A2 - Activitatea de cercetare\13_Cazacu et al. - 2017 - Vertical and temporal variation of aerosol mass.pdf" xr:uid="{0B2B9D21-B725-4C72-8E21-1AA0A655792C}"/>
    <hyperlink ref="I193" r:id="rId126" display="Mapa Lucrari_Cazacu\A1 - Activitatea didactica si profesionala\20_Pelin_2017_IOP_Conf._Ser.__Mater._Sci._Eng._209_012080.pdf" xr:uid="{AE6C094E-7F31-408E-8E85-326628ACE82A}"/>
    <hyperlink ref="I194" r:id="rId127" display="Mapa Lucrari_Cazacu\A2 - Activitatea de cercetare\14_Banica et al. - 2017 - Integrated assessment of exposure to traffic-related air pollution in Iasi city.pdf" xr:uid="{326BFE5A-4D8D-4EAA-A94E-B1775B4A6978}"/>
    <hyperlink ref="I195" r:id="rId128" display="Mapa Lucrari_Cazacu\A2 - Activitatea de cercetare\15_Radinschi et al - 2017 - Interactiv computer simulations.pdf" xr:uid="{FD5594B7-43E0-4B0B-978C-9B8F4EE5345E}"/>
    <hyperlink ref="I196" r:id="rId129" display="Mapa Lucrari_Cazacu\A2 - Activitatea de cercetare\16_Cocean et al. - 2017 - Thermal effects induced by laser ablation.pdf" xr:uid="{2541E866-A3E3-4D80-8802-1BD52D08E0A5}"/>
    <hyperlink ref="I197" r:id="rId130" display="Mapa Lucrari_Cazacu\A3 - Recunoasterea impactului activitatii\BDI Citate\53_Radinschi et al._2016_Maple Program for Studying Physics Phenomena with Applications in Civil Engineering.pdf" xr:uid="{E6A10F5E-61CE-4F0B-9B26-8F30893AC8B6}"/>
    <hyperlink ref="I198" r:id="rId131" display="Mapa Lucrari_Cazacu\A2 - Activitatea de cercetare\12_Cazacu et al._2016_A case study of the behavior of aerosol optical properties.pdf" xr:uid="{57EEB966-0370-4D59-AF49-D4C974CE0587}"/>
    <hyperlink ref="I199" r:id="rId132" display="Mapa Lucrari_Cazacu\A2 - Activitatea de cercetare\11_Timofte et al. - 2015 - Study of planetary boundary layer height from LIDAR measurements and ALARO model.pdf" xr:uid="{32FB4775-E797-4082-AB0E-E0EE9FFC3892}"/>
    <hyperlink ref="I200" r:id="rId133" display="Mapa Lucrari_Cazacu\A2 - Activitatea de cercetare\10_Belegante et al._2015_Case study of the first volcanic ash exercise in Romania using remote sensing techniques.pdf" xr:uid="{F46EF96A-EB09-4834-9AA3-C9230FCBA72B}"/>
    <hyperlink ref="I201" r:id="rId134" display="Mapa Lucrari_Cazacu\A2 - Activitatea de cercetare\9_Cazacu et al. - 2015 - AERONET data investigation of the aerosol mixtures over Iasi area, One-year time scale overview.pdf" xr:uid="{245DA507-4249-43ED-987D-EB1312C4836C}"/>
    <hyperlink ref="I202" r:id="rId135" display="Mapa Lucrari_Cazacu\A2 - Activitatea de cercetare\8_Papayannis et al. - 2014 - Optical, size and mass properties of mixed type aerosols.pdf" xr:uid="{7785219F-42F2-4C82-844D-68B592D09048}"/>
    <hyperlink ref="I204" r:id="rId136" display="Mapa Lucrari_Cazacu\A2 - Activitatea de cercetare\7_Unga et al. - 2013 - Study of tropospheric aerosol types over Iasi , Romania , during summer of 2012.pdf" xr:uid="{5BE5C3DA-5C0B-4B16-A4D1-18B6B2E40195}"/>
    <hyperlink ref="I205" r:id="rId137" display="Mapa Lucrari_Cazacu\A2 - Activitatea de cercetare\6_Cazacu et al. - 2012 - Grimsvotn Volcano atmospheric volcanic ash cloud investigations.pdf" xr:uid="{72CB2E01-E272-406C-9F8B-0F77E0BEB725}"/>
    <hyperlink ref="I206" r:id="rId138" display="Mapa Lucrari_Cazacu\A2 - Activitatea de cercetare\5_Vetres et al. - 2012 - Necessity of Complementary Vertically-resolved Lidar Observation for Ground.pdf" xr:uid="{2A20F1D2-A257-45F8-95FB-F988AC8A9FC1}"/>
    <hyperlink ref="I207" r:id="rId139" display="Mapa Lucrari_Cazacu\A2 - Activitatea de cercetare\4_Timofte et al. - 2011 - Romanian lidar investigation of the Eyjafjallajokull volcanic ash.pdf" xr:uid="{D82D1773-98B1-4685-9CBB-75F5436B02BD}"/>
    <hyperlink ref="I209" r:id="rId140" display="Mapa Lucrari_Cazacu\A2 - Activitatea de cercetare\3_Cazacu et al. - 2011 - Complementary atmospheric urban pollution studies in the North-East.pdf" xr:uid="{2AA1AB95-8127-44F0-94E8-629687023FC8}"/>
    <hyperlink ref="I210" r:id="rId141" display="Mapa Lucrari_Cazacu\A2 - Activitatea de cercetare\2_Covasnianu et al. - 2007 - Digital_Terrain_Model_by_airborne_LIDAR_technique_.pdf" xr:uid="{1D142A18-EFAD-4E71-B8F0-36EE7F29AED4}"/>
    <hyperlink ref="I211" r:id="rId142" display="Mapa Lucrari_Cazacu\A2 - Activitatea de cercetare\1_Iacomi et al. - 2007 - Structure-and-surface-morphology-of-Mn-implanted-TiO2_2007_Thin-Solid-Films.pdf" xr:uid="{62CB49B0-B3A3-418E-8FC6-BCF42184BA63}"/>
    <hyperlink ref="H94" r:id="rId143" xr:uid="{645D8F83-D361-41A7-A13A-EDAC18B1A658}"/>
    <hyperlink ref="H85" r:id="rId144" xr:uid="{974E8D11-7120-48B9-B245-02FEEF307AEA}"/>
    <hyperlink ref="H86" r:id="rId145" xr:uid="{17CDF280-1C10-421F-AD01-2CB3B73B5BCA}"/>
    <hyperlink ref="H87" r:id="rId146" xr:uid="{4B5DB189-74E9-414A-B758-DC7A3D6E6F0C}"/>
    <hyperlink ref="H88" r:id="rId147" xr:uid="{3967706E-5138-4D2E-A5C1-3BE14BA88A21}"/>
    <hyperlink ref="I15" r:id="rId148" display="Mapa Lucrari_Cazacu\A1 - Activitatea didactica si profesionala\3_Capitol carte Elsevier - 2021.pdf" xr:uid="{F225D000-D854-479A-94A9-FA5594960CD2}"/>
    <hyperlink ref="I14" r:id="rId149" display="Mapa Lucrari_Cazacu\A1 - Activitatea didactica si profesionala\2_Capitol carte Elsevier - 2021.pdf" xr:uid="{CD6ED2CC-4E25-4959-9E4F-B26D9189A3A2}"/>
    <hyperlink ref="I13" r:id="rId150" display="Mapa Lucrari_Cazacu\A1 - Activitatea didactica si profesionala\1_Capitole carte Elsevier - 2021.pdf" xr:uid="{5081A023-0CEE-4BA8-97B7-F8F4E04BD5D3}"/>
    <hyperlink ref="H81" r:id="rId151" xr:uid="{9417F484-B12C-4CE8-8C1F-56798F5E7CED}"/>
    <hyperlink ref="H82" r:id="rId152" xr:uid="{C142758D-B152-4F57-ADD4-2918319ECF67}"/>
    <hyperlink ref="H83" r:id="rId153" xr:uid="{561047C8-A34A-4304-A6A8-EBD428BE8511}"/>
    <hyperlink ref="H89" r:id="rId154" xr:uid="{6D9C63E7-1581-4E32-B850-76DD094026DE}"/>
    <hyperlink ref="H91" r:id="rId155" xr:uid="{BD5412F8-52FC-45AD-B6C4-8E5CFEC579CD}"/>
    <hyperlink ref="H92" r:id="rId156" xr:uid="{FFDDD073-AA0A-4D5D-B586-90158FFF4AB0}"/>
    <hyperlink ref="H93" r:id="rId157" xr:uid="{302D9A28-5962-4B47-9C8E-B3F49B61DA23}"/>
    <hyperlink ref="H110" r:id="rId158" xr:uid="{EC7EAD22-8B88-4942-A1C2-04F4607D4F95}"/>
    <hyperlink ref="H115" r:id="rId159" xr:uid="{63A463F7-5D8A-4E72-BDB7-D19935EFAEDF}"/>
    <hyperlink ref="H117" r:id="rId160" xr:uid="{039D270C-F197-45A7-AC7D-2BE4CFAF3CFC}"/>
    <hyperlink ref="H122" r:id="rId161" xr:uid="{99C2AB9B-FC4E-4065-8BFA-E61AB4D8F55C}"/>
    <hyperlink ref="H126" r:id="rId162" xr:uid="{99185F92-BE06-4271-93BA-2587E002E889}"/>
    <hyperlink ref="H131" r:id="rId163" xr:uid="{CEB8D7C6-E561-4B70-897D-92AB460A12D0}"/>
    <hyperlink ref="H130" r:id="rId164" xr:uid="{42D40B09-3F87-492B-BC68-58885DBCC961}"/>
    <hyperlink ref="H129" r:id="rId165" xr:uid="{1BA8F6AF-9F61-48DD-B7EE-A4B2A20D80DA}"/>
    <hyperlink ref="H132" r:id="rId166" xr:uid="{332AD759-7ABF-401F-8A77-2A0AFFC20C43}"/>
    <hyperlink ref="H133" r:id="rId167" xr:uid="{37829EED-5CB6-4119-B197-A5E7D7B4A686}"/>
    <hyperlink ref="H134" r:id="rId168" xr:uid="{AA4D2F72-6A34-48D2-B4A0-352D418D0CFA}"/>
    <hyperlink ref="H135" r:id="rId169" xr:uid="{C5813FEC-50EE-4413-86AE-082E27A643D5}"/>
    <hyperlink ref="I20" r:id="rId170" display="Mapa Lucrari_Cazacu\A1 - Activitatea didactica si profesionala\4_Radinschi&amp;Cazacu - 2023.pdf" xr:uid="{A16F02C7-4354-478C-BF14-2CC12560D00D}"/>
    <hyperlink ref="I26" r:id="rId171" display="Mapa Lucrari_Cazacu\A1 - Activitatea didactica si profesionala\6_Indrumar Laborator - 2023.pdf" xr:uid="{73FC9280-6E09-4DD7-8CD8-BCAD9BC7AA68}"/>
    <hyperlink ref="I27" r:id="rId172" display="Mapa Lucrari_Cazacu\A1 - Activitatea didactica si profesionala\7_Indrumar Laborator - 2023.pdf" xr:uid="{E3DC4692-3232-4BC1-AF59-19E3070B26B9}"/>
    <hyperlink ref="I28" r:id="rId173" display="Mapa Lucrari_Cazacu\A1 - Activitatea didactica si profesionala\8_Indrumar Laborator - 2023.pdf" xr:uid="{4644260B-B1D6-432D-9FDF-8EC2610F46EA}"/>
    <hyperlink ref="I29" r:id="rId174" display="Mapa Lucrari_Cazacu\A1 - Activitatea didactica si profesionala\9_Indrumar Laborator - 2023.pdf" xr:uid="{6F2AAA27-677B-4ED8-A8E0-5ED8B8557D6C}"/>
    <hyperlink ref="I35" r:id="rId175" display="Mapa Lucrari_Cazacu\A1 - Activitatea didactica si profesionala\13_Dragoi et al. - 2023.pdf" xr:uid="{B9C624E6-5DC5-4952-9862-A2AB01726861}"/>
    <hyperlink ref="H35" r:id="rId176" xr:uid="{276F4771-9D45-4433-92E0-1EC41E39E1A3}"/>
    <hyperlink ref="H36" r:id="rId177" xr:uid="{84E52B3C-2303-43D4-8DFD-95D74DFECFAB}"/>
    <hyperlink ref="D80" r:id="rId178" display="Mapa Lucrari_Cazacu\Journal Citation Reports\Atmospheric Measurement Tech.pdf" xr:uid="{06359DEE-828F-4DF5-AF63-8C81310F97F0}"/>
    <hyperlink ref="D81" r:id="rId179" display="Mapa Lucrari_Cazacu\Journal Citation Reports\Atmosphere.pdf" xr:uid="{04E438C1-6FB6-41BD-9C76-DD3E98BC1235}"/>
    <hyperlink ref="D84" r:id="rId180" display="Mapa Lucrari_Cazacu\Journal Citation Reports\Atmosphere.pdf" xr:uid="{7CFECB86-1D7F-4EF9-A3AF-7877113AA2D0}"/>
    <hyperlink ref="D86" r:id="rId181" display="Mapa Lucrari_Cazacu\Journal Citation Reports\Atmosphere.pdf" xr:uid="{7A7A2278-D37C-44CA-B21A-1B722E94A65B}"/>
    <hyperlink ref="D82" r:id="rId182" display="Mapa Lucrari_Cazacu\Journal Citation Reports\Environments.pdf" xr:uid="{917D8FBF-1D99-4813-8794-36FADEFF9927}"/>
    <hyperlink ref="D83" r:id="rId183" display="Mapa Lucrari_Cazacu\Journal Citation Reports\Environments.pdf" xr:uid="{0AD02F28-EB97-4D59-BEC8-BF80438B6F0B}"/>
    <hyperlink ref="D85" r:id="rId184" display="Mapa Lucrari_Cazacu\Journal Citation Reports\IEEE Geosci. Remote Sens. Lett..pdf" xr:uid="{ED22BF13-3C80-4751-A227-654C0FEDECDD}"/>
    <hyperlink ref="D87" r:id="rId185" display="Mapa Lucrari_Cazacu\Journal Citation Reports\Nanomaterials.pdf" xr:uid="{986FEF00-1F2A-41C2-824C-A4FA3FCD5B18}"/>
    <hyperlink ref="D88" r:id="rId186" display="Mapa Lucrari_Cazacu\Journal Citation Reports\J. Func. Biomater..pdf" xr:uid="{ACA8A0A7-1371-49A2-A5D3-1BC9E4132F48}"/>
    <hyperlink ref="D89" r:id="rId187" display="Mapa Lucrari_Cazacu\Journal Citation Reports\Atmosphere.pdf" xr:uid="{4D81CE31-51F7-4A2F-88B6-BCCA22A6D6A1}"/>
    <hyperlink ref="D91" r:id="rId188" display="Mapa Lucrari_Cazacu\Journal Citation Reports\Arch. Metall. Mater..pdf" xr:uid="{C70C47E7-B19B-422F-8E56-37899F0C79E1}"/>
    <hyperlink ref="D92" r:id="rId189" display="Mapa Lucrari_Cazacu\Journal Citation Reports\Arch. Metall. Mater..pdf" xr:uid="{06E4F06C-6DB9-4830-9B50-6417F94C5C9A}"/>
    <hyperlink ref="D93" r:id="rId190" display="Mapa Lucrari_Cazacu\Journal Citation Reports\Arch. Metall. Mater..pdf" xr:uid="{1C3FDED0-6B2F-4CCB-BAF0-30C8B3CCA6F3}"/>
    <hyperlink ref="H90" r:id="rId191" xr:uid="{25118AC6-8CDE-4735-874A-6AC729EF992E}"/>
    <hyperlink ref="D90" r:id="rId192" display="Mapa Lucrari_Cazacu\Journal Citation Reports\Appl. Sci.-Basel.pdf" xr:uid="{10381620-9470-4B25-BF65-E8E4D0527EF7}"/>
    <hyperlink ref="D94" r:id="rId193" display="Mapa Lucrari_Cazacu\Journal Citation Reports\Fractal Fract..pdf" xr:uid="{64D83C51-8EBB-4FE9-9EAE-4B69F4E9DBF2}"/>
    <hyperlink ref="D96" r:id="rId194" display="Mapa Lucrari_Cazacu\Journal Citation Reports\Fractal Fract..pdf" xr:uid="{A800F803-6109-4825-984A-C808428E01EC}"/>
    <hyperlink ref="D95" r:id="rId195" display="Mapa Lucrari_Cazacu\Journal Citation Reports\Symmetry-Basel.pdf" xr:uid="{A6BA9D40-83BA-4A9D-8EFA-A037EAEF34DB}"/>
    <hyperlink ref="D97" r:id="rId196" display="Mapa Lucrari_Cazacu\Journal Citation Reports\Frontiers in Earth Science.pdf" xr:uid="{70DE3301-887D-409A-9511-AB2B1860F362}"/>
    <hyperlink ref="D104" r:id="rId197" display="Mapa Lucrari_Cazacu\Journal Citation Reports\Frontiers in Earth Science.pdf" xr:uid="{898E734B-D026-4D1E-B556-527E0E72FAF6}"/>
    <hyperlink ref="D98" r:id="rId198" display="Mapa Lucrari_Cazacu\Journal Citation Reports\Atmosphere.pdf" xr:uid="{E934C03D-15CD-42BF-B038-09AA1DCAB869}"/>
    <hyperlink ref="D99" r:id="rId199" display="Mapa Lucrari_Cazacu\Journal Citation Reports\Atmosphere.pdf" xr:uid="{E9FC5096-32BF-4474-BEFD-D87F65B9F1F1}"/>
    <hyperlink ref="D100" r:id="rId200" display="Mapa Lucrari_Cazacu\Journal Citation Reports\Symmetry-Basel.pdf" xr:uid="{A399819F-1C94-4142-8EC4-764C9CBB9B9F}"/>
    <hyperlink ref="D101" r:id="rId201" display="Mapa Lucrari_Cazacu\Journal Citation Reports\Astronomische Nachrichten.pdf" xr:uid="{B2B5FB23-72AE-4800-B28B-FC08953C6C00}"/>
    <hyperlink ref="D102" r:id="rId202" display="Mapa Lucrari_Cazacu\Journal Citation Reports\Universe.pdf" xr:uid="{CC04F5FC-3685-4FA6-857E-42E09B28AF74}"/>
    <hyperlink ref="D103" r:id="rId203" display="Mapa Lucrari_Cazacu\Journal Citation Reports\Universe.pdf" xr:uid="{5637C961-821B-4724-8E41-DD6F7A65B940}"/>
    <hyperlink ref="D105" r:id="rId204" display="Mapa Lucrari_Cazacu\Journal Citation Reports\Atmosphere.pdf" xr:uid="{C2606645-80C3-4C62-9EBE-F100923F5549}"/>
    <hyperlink ref="D107" r:id="rId205" display="Mapa Lucrari_Cazacu\Journal Citation Reports\Atmosphere.pdf" xr:uid="{489B575E-ABC8-43C4-B09C-581EDA8C0C73}"/>
    <hyperlink ref="D108" r:id="rId206" display="Mapa Lucrari_Cazacu\Journal Citation Reports\Atmosphere.pdf" xr:uid="{8D9C014F-14FC-4009-850E-C780CDBA2062}"/>
    <hyperlink ref="D109" r:id="rId207" display="Mapa Lucrari_Cazacu\Journal Citation Reports\Advances in High Energy Physics.pdf" xr:uid="{ECBE3C44-7305-4A0A-B8ED-98D02F76B55C}"/>
    <hyperlink ref="D110" r:id="rId208" display="Mapa Lucrari_Cazacu\Journal Citation Reports\Journal of Ovonic Research.pdf" xr:uid="{D9130B16-C6B9-425F-B5EB-09D65104ADB5}"/>
    <hyperlink ref="D111" r:id="rId209" display="Mapa Lucrari_Cazacu\Journal Citation Reports\Applied Surface Science.pdf" xr:uid="{E992C099-A4B6-4EFF-AF9E-EB34C2C01CD4}"/>
    <hyperlink ref="D112" r:id="rId210" display="Mapa Lucrari_Cazacu\Journal Citation Reports\Applied Surface Science.pdf" xr:uid="{4267FB56-A176-457E-830B-A95033BA06EA}"/>
    <hyperlink ref="D113" r:id="rId211" display="Mapa Lucrari_Cazacu\Journal Citation Reports\Computer Applications in Engineering Education.pdf" xr:uid="{4D77F614-626D-450D-97DF-D140F7884091}"/>
    <hyperlink ref="D114" r:id="rId212" display="Mapa Lucrari_Cazacu\Journal Citation Reports\Environmental Engineering and Management Journal.pdf" xr:uid="{F210EDEB-AA60-48DC-A628-E5203BA89DAC}"/>
    <hyperlink ref="D115" r:id="rId213" display="Mapa Lucrari_Cazacu\Journal Citation Reports\Romanian Reports in Physics.pdf" xr:uid="{41694F1F-BDB8-4D61-9215-9F17C65FDEA8}"/>
    <hyperlink ref="D116" r:id="rId214" display="Mapa Lucrari_Cazacu\Journal Citation Reports\Applied ecology and environmental research.pdf" xr:uid="{43AB4692-79F8-4624-B3AC-D91BA3A868CC}"/>
    <hyperlink ref="D117" r:id="rId215" display="Mapa Lucrari_Cazacu\Journal Citation Reports\Journal of Optoelectronics and Advanced Materials.pdf" xr:uid="{EDFC139A-A7B3-4F00-AE46-50090E28F95D}"/>
    <hyperlink ref="D118" r:id="rId216" display="Mapa Lucrari_Cazacu\Journal Citation Reports\Environmental Engineering and Management Journal.pdf" xr:uid="{FEB60A22-05A2-4D65-8FB0-80233DED7A26}"/>
    <hyperlink ref="D119" r:id="rId217" display="Mapa Lucrari_Cazacu\Journal Citation Reports\Journal of Quantitative Spectroscopy and Radiative Transfer.pdf" xr:uid="{454D0CA5-BEB8-4C53-B9C4-5A09B7B518F4}"/>
    <hyperlink ref="D120" r:id="rId218" display="Mapa Lucrari_Cazacu\Journal Citation Reports\Science of the Total Environment.pdf" xr:uid="{216DA64C-5A13-46E0-BC43-E7D0F402451E}"/>
    <hyperlink ref="D121" r:id="rId219" display="Mapa Lucrari_Cazacu\Journal Citation Reports\Environmental Engineering and Management Journal.pdf" xr:uid="{AB8AA214-F683-4E57-9DD0-6355DD15F2AF}"/>
    <hyperlink ref="D122" r:id="rId220" display="Mapa Lucrari_Cazacu\Journal Citation Reports\Journal of Optoelectronics and Advanced Materials.pdf" xr:uid="{860DEB56-078B-4041-9B68-D14DB2DE9EC1}"/>
    <hyperlink ref="D123" r:id="rId221" display="Mapa Lucrari_Cazacu\Journal Citation Reports\Journal of Environmental Protection and Ecology.pdf" xr:uid="{2ABE5BC0-A198-497A-AB21-6E70C96A980A}"/>
    <hyperlink ref="D126" r:id="rId222" display="Mapa Lucrari_Cazacu\Journal Citation Reports\Journal of Optoelectronics and Advanced Materials.pdf" xr:uid="{E426D05A-A853-4873-A1A9-C832DCE0BC8A}"/>
    <hyperlink ref="D127" r:id="rId223" display="Mapa Lucrari_Cazacu\Journal Citation Reports\Thin Solid Films.pdf" xr:uid="{9FAE21DF-680B-4B44-AAC8-40C7278DDCF2}"/>
    <hyperlink ref="I80" r:id="rId224" display="Mapa Lucrari_Cazacu\A2 - Activitatea de cercetare\48_Nicolae et al. - 2026 - Examining the characteristics of aerosols.pdf" xr:uid="{1216FC43-AF7D-4034-8152-AB97C2E6D471}"/>
    <hyperlink ref="I81" r:id="rId225" display="Mapa Lucrari_Cazacu\A2 - Activitatea de cercetare\47_Timofte et al. - 2025 - The 50-Year Evolution of the Planetary Boundary Layer.pdf" xr:uid="{8ED458A9-2E50-4940-99E4-65C8337D2003}"/>
    <hyperlink ref="I82" r:id="rId226" display="Mapa Lucrari_Cazacu\A2 - Activitatea de cercetare\46_Tanasa et al. - 2025 - From Aerosol Optical Depth to Risk Assessment.pdf" xr:uid="{23AEC3F4-EA25-4D9C-ADE4-CA2CD85417A7}"/>
    <hyperlink ref="I83" r:id="rId227" display="Mapa Lucrari_Cazacu\A2 - Activitatea de cercetare\45_Dragoi et al. - 2025 - Evaluation of Scenarios for the Application of the Future PM2.5 and PM10 Standards.pdf" xr:uid="{34D6D75A-FD8B-4059-A237-BEBC806A58A2}"/>
    <hyperlink ref="I84" r:id="rId228" display="Mapa Lucrari_Cazacu\A2 - Activitatea de cercetare\44_Dragoi et al. - 2025 - Analysis of the PM2.5_PM10 Ratio in Three Urban Areas.pdf" xr:uid="{5427F4C3-B647-4399-AB92-450477DEFA19}"/>
    <hyperlink ref="I85" r:id="rId229" display="Mapa Lucrari_Cazacu\A2 - Activitatea de cercetare\43_Ababei et al. - 2025 - Unveiling_the_Correlation_Between_Lyapunov.pdf" xr:uid="{37A8E62D-0F67-40A1-8CB0-7494F4CD2A1D}"/>
    <hyperlink ref="I86" r:id="rId230" display="Mapa Lucrari_Cazacu\A2 - Activitatea de cercetare\42_Cazacu et al. - 2024 - Investigating Nonlinear Dynamics in Atmospheric Aerosols.pdf" xr:uid="{A717942F-54BB-49A6-AAD5-FBA26E050F20}"/>
    <hyperlink ref="I87" r:id="rId231" display="Mapa Lucrari_Cazacu\A2 - Activitatea de cercetare\41_Roman et al. - 2024 -  Investigations on the Degradation Behavior of Processed FeMnSi-xCu Shape Memory Alloy.pdf" xr:uid="{EEC0804E-AB43-4139-8423-565C9B5D6B3D}"/>
    <hyperlink ref="I88" r:id="rId232" display="Mapa Lucrari_Cazacu\A2 - Activitatea de cercetare\40_Roman et al. - 2023 - Influence of Dynamic Strain Sweep on the Degradation Behavior of FeMnSi–Ag Shape Memory Alloys.pdf" xr:uid="{65FA08BD-35E5-4356-B9FA-71590F2D5B69}"/>
    <hyperlink ref="I89" r:id="rId233" display="Mapa Lucrari_Cazacu\A2 - Activitatea de cercetare\39_Bostan et al. - 2023 - Long-Range Transport Analysis Based on Eastern Atmospheric.pdf" xr:uid="{1CCF6238-6A2C-4855-ACB7-85CD529406E8}"/>
    <hyperlink ref="I90" r:id="rId234" display="Mapa Lucrari_Cazacu\A2 - Activitatea de cercetare\38_Tanasa et al. - 2023 - Air Quality Integrated Assessment.pdf" xr:uid="{C1806458-F5D1-44DB-A9AD-9F0125DD0192}"/>
    <hyperlink ref="I91" r:id="rId235" display="Mapa Lucrari_Cazacu\A2 - Activitatea de cercetare\37_Roman et al. - 2022 - Analysis of the corrosion rate of FeMn-Si biodegradable material.pdf" xr:uid="{6182AE22-1FC4-4A71-96A0-6F2360706804}"/>
    <hyperlink ref="I92" r:id="rId236" display="Mapa Lucrari_Cazacu\A2 - Activitatea de cercetare\36_Lutcanu et al. - 2022 - Obtaining and Analyzing the Al2O3-ZrO2 Ceramic Layers.pdf" xr:uid="{882390F8-95AE-421B-AD63-EC837E92206D}"/>
    <hyperlink ref="I93" r:id="rId237" display="Mapa Lucrari_Cazacu\A2 - Activitatea de cercetare\35_Panaghie et al. - 2022 -  “In-vitro” Tests on New Biodegradable Metallic Material.pdf" xr:uid="{B8E1D01B-99C1-4220-9C60-7B1AC4935B1A}"/>
    <hyperlink ref="I94" r:id="rId238" display="Mapa Lucrari_Cazacu\A2 - Activitatea de cercetare\34_Cazacu et al. - 2022 - Theoretical and Experimental Designs of the Planetary.pdf" xr:uid="{F981C997-1D84-47AE-8861-D7E449F9D071}"/>
    <hyperlink ref="H80" r:id="rId239" xr:uid="{B1854EE3-273E-4199-9773-84867B447EAB}"/>
    <hyperlink ref="D125" r:id="rId240" display="Mapa Lucrari_Cazacu\Journal Citation Reports\Environmental Engineering and Management Journal.pdf" xr:uid="{59FACA18-DB2A-4AEB-8813-EAF6307DC0FA}"/>
    <hyperlink ref="D124" r:id="rId241" display="Mapa Lucrari_Cazacu\Journal Citation Reports\Environmental Engineering and Management Journal.pdf" xr:uid="{2E2A6D90-7945-4B18-B0CE-464977A1E651}"/>
    <hyperlink ref="H147" r:id="rId242" xr:uid="{39D87590-308C-46C0-A5ED-39F98E7B6410}"/>
    <hyperlink ref="H151" r:id="rId243" xr:uid="{6AB4B5AD-99B2-4442-A665-4304194BDFDD}"/>
    <hyperlink ref="I135" r:id="rId244" display="Mapa Lucrari_Cazacu\A2 - Activitatea de cercetare\34_Cazacu et al. - 2022 - Theoretical and Experimental Designs of the Planetary.pdf" xr:uid="{EBEE0D4A-9B02-4FF5-9390-9164FE7FB749}"/>
    <hyperlink ref="I134" r:id="rId245" display="Mapa Lucrari_Cazacu\A2 - Activitatea de cercetare\38_Tanasa et al. - 2023 - Air Quality Integrated Assessment.pdf" xr:uid="{50651C61-CD18-4E67-A9C6-8E2CC13EF334}"/>
    <hyperlink ref="I133" r:id="rId246" display="Mapa Lucrari_Cazacu\A2 - Activitatea de cercetare\39_Bostan et al. - 2023 - Long-Range Transport Analysis Based on Eastern Atmospheric.pdf" xr:uid="{FE81E10D-6090-49ED-B2ED-D0C59CC87DD4}"/>
    <hyperlink ref="I132" r:id="rId247" display="Mapa Lucrari_Cazacu\A2 - Activitatea de cercetare\42_Cazacu et al. - 2024 - Investigating Nonlinear Dynamics in Atmospheric Aerosols.pdf" xr:uid="{F6F64F50-316B-4235-B61D-85824D5D42CD}"/>
    <hyperlink ref="I129" r:id="rId248" display="Mapa Lucrari_Cazacu\A2 - Activitatea de cercetare\47_Timofte et al. - 2025 - The 50-Year Evolution of the Planetary Boundary Layer.pdf" xr:uid="{A5B9347A-CFC1-4C23-97E7-FE1CB45A4796}"/>
    <hyperlink ref="I130" r:id="rId249" display="Mapa Lucrari_Cazacu\A2 - Activitatea de cercetare\46_Tanasa et al. - 2025 - From Aerosol Optical Depth to Risk Assessment.pdf" xr:uid="{DB84CBDF-5267-4312-BA3E-E035E62DAC14}"/>
    <hyperlink ref="I131" r:id="rId250" display="Mapa Lucrari_Cazacu\A2 - Activitatea de cercetare\45_Dragoi et al. - 2025 - Evaluation of Scenarios for the Application of the Future PM2.5 and PM10 Standards.pdf" xr:uid="{CFEB5FAE-C4BD-4B14-A322-B087ABBC6890}"/>
    <hyperlink ref="D129" r:id="rId251" display="Mapa Lucrari_Cazacu\Journal Citation Reports\Atmosphere.pdf" xr:uid="{819FB1A7-A35D-407A-BDA0-1B4556CBDA28}"/>
    <hyperlink ref="D130" r:id="rId252" display="Mapa Lucrari_Cazacu\Journal Citation Reports\Environments.pdf" xr:uid="{1E433247-526F-4F75-A033-C8E065878A36}"/>
    <hyperlink ref="D131" r:id="rId253" display="Mapa Lucrari_Cazacu\Journal Citation Reports\Environments.pdf" xr:uid="{347CDD3D-9729-45C9-A012-C17352E7459D}"/>
    <hyperlink ref="D132" r:id="rId254" display="Mapa Lucrari_Cazacu\Journal Citation Reports\Atmosphere.pdf" xr:uid="{24BAAF0F-D40F-4311-8BE7-A3AA8227E968}"/>
    <hyperlink ref="D133" r:id="rId255" display="Mapa Lucrari_Cazacu\Journal Citation Reports\Atmosphere.pdf" xr:uid="{0E3D4FCE-3562-4166-B645-F560617FF36F}"/>
    <hyperlink ref="D134" r:id="rId256" display="Mapa Lucrari_Cazacu\Journal Citation Reports\Appl. Sci.-Basel.pdf" xr:uid="{F5488D3F-D78A-48E6-8B73-6FEA5468C2DA}"/>
    <hyperlink ref="D135" r:id="rId257" display="Mapa Lucrari_Cazacu\Journal Citation Reports\Fractal Fract..pdf" xr:uid="{6572CC4C-C6C8-416D-943E-BA3B50DCBA3E}"/>
    <hyperlink ref="D137" r:id="rId258" display="Mapa Lucrari_Cazacu\Journal Citation Reports\Atmosphere.pdf" xr:uid="{D39E7E5B-8507-4631-9CFF-941A79142AC9}"/>
    <hyperlink ref="D138" r:id="rId259" display="Mapa Lucrari_Cazacu\Journal Citation Reports\Atmosphere.pdf" xr:uid="{838EDA63-BB4C-41E8-A424-CD7DA0C908A1}"/>
    <hyperlink ref="D139" r:id="rId260" display="Mapa Lucrari_Cazacu\Journal Citation Reports\Symmetry-Basel.pdf" xr:uid="{37042C3B-3BD6-4CE4-A0F8-46FA2CE18F82}"/>
    <hyperlink ref="D140" r:id="rId261" display="Mapa Lucrari_Cazacu\Journal Citation Reports\Universe.pdf" xr:uid="{87C4EFFD-2B88-4A92-872A-B345F1F4E66F}"/>
    <hyperlink ref="D141" r:id="rId262" display="Mapa Lucrari_Cazacu\Journal Citation Reports\Universe.pdf" xr:uid="{776158A7-8545-4643-AE97-04E63E955957}"/>
    <hyperlink ref="D142" r:id="rId263" display="Mapa Lucrari_Cazacu\Journal Citation Reports\Frontiers in Earth Science.pdf" xr:uid="{C4285868-0AA5-450D-84EF-C2C3A07C0378}"/>
    <hyperlink ref="D136" r:id="rId264" display="Mapa Lucrari_Cazacu\Journal Citation Reports\Frontiers in Earth Science.pdf" xr:uid="{7D60D836-1296-44AE-B6AF-93A38553983F}"/>
    <hyperlink ref="H136" r:id="rId265" xr:uid="{0087EDC0-0CDE-4803-846D-94F5C334743D}"/>
    <hyperlink ref="I136" r:id="rId266" display="Mapa Lucrari_Cazacu\A2 - Activitatea de cercetare\31_Rosu et al. - 2022 - Cellular Self-Structuring and Turbulent Behaviors in Atm.pdf" xr:uid="{A92384B4-5CCD-43DC-921A-62F3EB341369}"/>
    <hyperlink ref="H106" r:id="rId267" xr:uid="{828EA7DB-7650-401C-9FFC-12DFD741BE0C}"/>
    <hyperlink ref="D106" r:id="rId268" display="Mapa Lucrari_Cazacu\Journal Citation Reports\Int. J. Conserv. Sci..pdf" xr:uid="{B992C8D2-ADAB-44F8-A7D1-4911C5846124}"/>
    <hyperlink ref="I106" r:id="rId269" display="Mapa Lucrari_Cazacu\A2 - Activitatea de cercetare\22_Cazacu et al. - 2020 -  Effects of meteorological factors on the hydrophobization of specific.pdf" xr:uid="{5AD953CF-60ED-4A04-8972-B2C5818514E9}"/>
    <hyperlink ref="D143" r:id="rId270" display="Mapa Lucrari_Cazacu\Journal Citation Reports\Int. J. Conserv. Sci..pdf" xr:uid="{AE9BF24A-9205-4709-BEC6-301504DE4D37}"/>
    <hyperlink ref="H143" r:id="rId271" xr:uid="{2823BF83-E8F8-42C0-9E28-FB1FBA222DE0}"/>
    <hyperlink ref="D144" r:id="rId272" display="Mapa Lucrari_Cazacu\Journal Citation Reports\Atmosphere.pdf" xr:uid="{A8A09C4C-0FFB-4ECD-9F08-BEEE9071C08B}"/>
    <hyperlink ref="D145" r:id="rId273" display="Mapa Lucrari_Cazacu\Journal Citation Reports\Atmosphere.pdf" xr:uid="{01C062DF-F9C4-4EFF-B1C9-8C9859639551}"/>
    <hyperlink ref="D146" r:id="rId274" display="Mapa Lucrari_Cazacu\Journal Citation Reports\Computer Applications in Engineering Education.pdf" xr:uid="{E930FB02-E4B3-4216-915D-530C8EAEB635}"/>
    <hyperlink ref="D147" r:id="rId275" display="Mapa Lucrari_Cazacu\Journal Citation Reports\Romanian Reports in Physics.pdf" xr:uid="{E0307D1C-A21F-4045-87B6-3FA4F5E74002}"/>
    <hyperlink ref="D148" r:id="rId276" display="Mapa Lucrari_Cazacu\Journal Citation Reports\Applied ecology and environmental research.pdf" xr:uid="{F65D2240-FC45-4967-AC1E-AA3D1D6D7D41}"/>
    <hyperlink ref="D149" r:id="rId277" display="Mapa Lucrari_Cazacu\Journal Citation Reports\Environmental Engineering and Management Journal.pdf" xr:uid="{2E3EADF5-8B5B-429A-AB53-9F250A63690A}"/>
    <hyperlink ref="D150" r:id="rId278" display="Mapa Lucrari_Cazacu\Journal Citation Reports\Journal of Quantitative Spectroscopy and Radiative Transfer.pdf" xr:uid="{FD3914CC-76CF-44A7-ACEB-8544149003E4}"/>
    <hyperlink ref="D151" r:id="rId279" display="Mapa Lucrari_Cazacu\Journal Citation Reports\Journal of Optoelectronics and Advanced Materials.pdf" xr:uid="{E8A7D183-6196-4BD9-9F72-E14AE1E72B0D}"/>
    <hyperlink ref="D152" r:id="rId280" display="Mapa Lucrari_Cazacu\Journal Citation Reports\Journal of Environmental Protection and Ecology.pdf" xr:uid="{5F002689-DF12-4BAA-BAD3-CA59AB18BEB6}"/>
    <hyperlink ref="D153" r:id="rId281" display="Mapa Lucrari_Cazacu\Journal Citation Reports\Environmental Engineering and Management Journal.pdf" xr:uid="{520D02FD-B330-4375-92D3-08D92E211371}"/>
    <hyperlink ref="D202" r:id="rId282" display="Mapa Lucrari_Cazacu\A3 - Recunoasterea impactului activitatii\8_Papayannis et al. - 2014 - Science of the Total Environment.pdf" xr:uid="{AB8A1207-61C2-4327-9A13-A80108B05BC7}"/>
    <hyperlink ref="I143" r:id="rId283" display="Mapa Lucrari_Cazacu\A2 - Activitatea de cercetare\22_Cazacu et al. - 2020 -  Effects of meteorological factors on the hydrophobization of specific.pdf" xr:uid="{B8E82032-1352-49D8-BB43-4014CC16F006}"/>
    <hyperlink ref="D196" r:id="rId284" display="Mapa Lucrari_Cazacu\A3 - Recunoasterea impactului activitatii\16_Cocean et al. - 2017 - Applied Surface Science.pdf" xr:uid="{B30003AD-BBA8-4BE8-8DFD-0B7E56D34AF6}"/>
    <hyperlink ref="D178" r:id="rId285" display="Mapa Lucrari_Cazacu\A3 - Recunoasterea impactului activitatii\23_Timpu et al. - 2020 - Atmosphere.pdf" xr:uid="{015295B3-BAD1-4B25-B6A1-F850D2ACC46F}"/>
    <hyperlink ref="D201" r:id="rId286" display="Mapa Lucrari_Cazacu\A3 - Recunoasterea impactului activitatii\9_Cazacu et al. - 2015 - Journal of Quantitative Spectroscopy and Radiative Transfer.pdf" xr:uid="{4797CA25-3046-482C-9F8A-9DFF4B01366B}"/>
    <hyperlink ref="D177" r:id="rId287" display="Mapa Lucrari_Cazacu\A3 - Recunoasterea impactului activitatii\24_Rosu et al. - 2020 - Frontiers in Earth Science.pdf" xr:uid="{0822EDB6-3AF2-446A-AF1E-0F6E8328CEC2}"/>
    <hyperlink ref="D190" r:id="rId288" display="Mapa Lucrari_Cazacu\A3 - Recunoasterea impactului activitatii\49_Sfica et al_2018_PESD.pdf" xr:uid="{17FA8259-E784-4DB0-B3F0-E65F1B1FC160}"/>
    <hyperlink ref="D209" r:id="rId289" display="Mapa Lucrari_Cazacu\A3 - Recunoasterea impactului activitatii\3_Cazacu et al. - 2011 - Environmental Engineering and Management Journal.pdf" xr:uid="{084AB628-2B27-4E7A-B8B5-D8D40158A52C}"/>
    <hyperlink ref="D194" r:id="rId290" display="Mapa Lucrari_Cazacu\A3 - Recunoasterea impactului activitatii\14_Banica et al. - 2017 - Environmental Engineering and Management Journal.pdf" xr:uid="{1C5BBF08-14D9-4609-839C-1CC3BC1F9152}"/>
    <hyperlink ref="D184" r:id="rId291" display="Mapa Lucrari_Cazacu\A3 - Recunoasterea impactului activitatii\20_Rosu et al. - 2019 - Atmosphere.pdf" xr:uid="{57D3D04B-CEC7-472F-80AD-66DCC77B3E6D}"/>
    <hyperlink ref="D207" r:id="rId292" display="Mapa Lucrari_Cazacu\A3 - Recunoasterea impactului activitatii\4_Timofte et al. - 2011 - Environmental Engineering and Management Journal.pdf" xr:uid="{4CB01824-071C-438B-A618-75940D9B9026}"/>
    <hyperlink ref="D211" r:id="rId293" display="Mapa Lucrari_Cazacu\A3 - Recunoasterea impactului activitatii\1_Iacomi et al. - 2007 - Thin Solid Films.pdf" xr:uid="{AF029B1D-52AE-4408-83C6-E5C861AEF87D}"/>
    <hyperlink ref="D193" r:id="rId294" display="Mapa Lucrari_Cazacu\A3 - Recunoasterea impactului activitatii\20_Pelin_2017_IOP_Conf._Ser.__Mater._Sci._Eng._209_012080.pdf" xr:uid="{DBF48936-B82F-44CE-92FD-DBD129474D85}"/>
    <hyperlink ref="D204" r:id="rId295" display="Mapa Lucrari_Cazacu\A3 - Recunoasterea impactului activitatii\7_Unga et al. - 2013 - Environmental Engineering and Management Journal.pdf" xr:uid="{98C85BC2-12E9-4234-B844-6B1432FE4349}"/>
    <hyperlink ref="D205" r:id="rId296" display="Mapa Lucrari_Cazacu\A3 - Recunoasterea impactului activitatii\6_Cazacu et al. - 2012 - Journal of Optoelectronics and Advanced Material.pdf" xr:uid="{508EF222-1526-4C4C-9B13-BE1954C3158F}"/>
    <hyperlink ref="D166" r:id="rId297" display="Mapa Lucrari_Cazacu\A3 - Recunoasterea impactului activitatii\38_Tanase et al. - 2023.pdf" xr:uid="{8679F87B-EAF3-4D2C-A28E-B155361E1753}"/>
    <hyperlink ref="I166" r:id="rId298" display="Mapa Lucrari_Cazacu\A2 - Activitatea de cercetare\38_Tanasa et al. - 2023 - Air Quality Integrated Assessment.pdf" xr:uid="{BA302143-FF44-4EF1-92EB-20E7FFDA787A}"/>
    <hyperlink ref="D183" r:id="rId299" display="Mapa Lucrari_Cazacu\A3 - Recunoasterea impactului activitatii\21_Rosu et al. - 2019 - Atmosphere.pdf" xr:uid="{69111E07-9CFF-4824-8789-AB8858D1ED22}"/>
    <hyperlink ref="D199" r:id="rId300" display="Mapa Lucrari_Cazacu\A3 - Recunoasterea impactului activitatii\11_Timofte et al. - 2015 - Journal of Optoelectronics and Advanced Materials.pdf" xr:uid="{371DA0E9-56F2-42D4-B62C-092785D40926}"/>
    <hyperlink ref="I175" r:id="rId301" display="Mapa Lucrari_Cazacu\A2 - Activitatea de cercetare\28_Radinschi et al. - 2021 - Symmetry.pdf" xr:uid="{C2692CB8-6180-4A70-A2CA-DE89A092DDB0}"/>
    <hyperlink ref="D175" r:id="rId302" display="Mapa Lucrari_Cazacu\A3 - Recunoasterea impactului activitatii\28_Radinchi et al. - 2021 - Symmetry.pdf" xr:uid="{6FD7D313-C63E-471F-87BF-860322BF7A15}"/>
    <hyperlink ref="D182" r:id="rId303" display="Mapa Lucrari_Cazacu\A3 - Recunoasterea impactului activitatii\22_Cazacu et al. - 2020 - IJCS.pdf" xr:uid="{2B8CBA99-5358-4FEB-8835-044A041A53C8}"/>
    <hyperlink ref="D188" r:id="rId304" display="Mapa Lucrari_Cazacu\A3 - Recunoasterea impactului activitatii\18_Bulai et al. - 2018 - Journal of Ovonic Research.pdf" xr:uid="{E354FFA1-E370-42F6-AFA5-6E48B7583B12}"/>
    <hyperlink ref="D200" r:id="rId305" display="Mapa Lucrari_Cazacu\A3 - Recunoasterea impactului activitatii\10_Belegante et al. - 2015 - Environmental Engineering and Management Journal.pdf" xr:uid="{867547D2-D8DB-437A-B3C0-B86E99E89554}"/>
    <hyperlink ref="D174" r:id="rId306" display="Mapa Lucrari_Cazacu\A3 - Recunoasterea impactului activitatii\29_Rosu et al. - 2021 - Atmosphere.pdf" xr:uid="{07CBA7D5-0699-4BCE-B6E7-BFD9988D7FFC}"/>
    <hyperlink ref="I163" r:id="rId307" display="Mapa Lucrari_Cazacu\A2 - Activitatea de cercetare\41_Roman et al. - 2024 -  Investigations on the Degradation Behavior of Processed FeMnSi-xCu Shape Memory Alloy.pdf" xr:uid="{D883A8ED-73E5-4A6F-919B-8DEB5A4483A4}"/>
    <hyperlink ref="D163" r:id="rId308" display="Mapa Lucrari_Cazacu\A3 - Recunoasterea impactului activitatii\41_Roman et al. - 2024 - Nanomaterials.pdf" xr:uid="{D05A809C-5767-40B3-BFFB-6C487FF3B319}"/>
    <hyperlink ref="I181" r:id="rId309" display="Mapa Lucrari_Cazacu\A2 - Activitatea de cercetare\25_Radinschi et al. - 2020 - On the Energy of a Non-Singular.pdf" xr:uid="{99F29E31-83F3-4542-BE65-1E92B7AFDD54}"/>
    <hyperlink ref="D181" r:id="rId310" display="Mapa Lucrari_Cazacu\A3 - Recunoasterea impactului activitatii\25_Radinschi et al. - 2020 0 Universe.pdf" xr:uid="{722EA6E2-B051-4FB2-9BEA-8010B3E32058}"/>
    <hyperlink ref="I180" r:id="rId311" display="Mapa Lucrari_Cazacu\A2 - Activitatea de cercetare\26_Radinschi et al. - 2020 - Localization of Energy and Momentum.pdf" xr:uid="{1D4D85A7-E0E2-4FCC-A57C-55A1FC99B5EB}"/>
    <hyperlink ref="D180" r:id="rId312" display="Mapa Lucrari_Cazacu\A3 - Recunoasterea impactului activitatii\26_Radinschi et al. - 2020 - Universe.pdf" xr:uid="{61DF2377-15C2-4F65-B2FE-2AA0F272F90D}"/>
    <hyperlink ref="D186" r:id="rId313" display="Mapa Lucrari_Cazacu\A3 - Recunoasterea impactului activitatii\BDI Citate\15_Pelin et al. - 2018 - IOP.pdf" xr:uid="{4F1957F2-AE68-4FC2-B48B-ACAE2ECAF71C}"/>
    <hyperlink ref="I165" r:id="rId314" display="Mapa Lucrari_Cazacu\A2 - Activitatea de cercetare\39_Bostan et al. - 2023 - Long-Range Transport Analysis Based on Eastern Atmospheric.pdf" xr:uid="{CF00E440-189C-4869-9481-4F23A387FEAB}"/>
    <hyperlink ref="D165" r:id="rId315" display="Mapa Lucrari_Cazacu\A3 - Recunoasterea impactului activitatii\39_Bostam et al. - 2023 - Atmosphere.pdf" xr:uid="{8F688866-5BCC-4485-9123-3B6781E0A96D}"/>
    <hyperlink ref="D171" r:id="rId316" display="Mapa Lucrari_Cazacu\A3 - Recunoasterea impactului activitatii\31_Rosu et al. - 2022 - Frontiers in Earth Science.pdf" xr:uid="{8757EF28-4F21-4FCF-8C37-C06597E3070A}"/>
    <hyperlink ref="D173" r:id="rId317" display="Mapa Lucrari_Cazacu\A3 - Recunoasterea impactului activitatii\30_Rosu et al. - 2021 - Atmosphere.pdf" xr:uid="{08C226B3-B412-4D56-B202-FD972DD720E4}"/>
    <hyperlink ref="D192" r:id="rId318" display="Mapa Lucrari_Cazacu\A3 - Recunoasterea impactului activitatii\13_Cazacu et al. - 2017 - Romanian Reports in Physics.pdf" xr:uid="{BE8F3BD7-CFEE-488B-996B-0E4BFCF4AFB6}"/>
    <hyperlink ref="D198" r:id="rId319" display="Mapa Lucrari_Cazacu\A3 - Recunoasterea impactului activitatii\12_Cazacu et al. - 2016 - Applied Ecology and Environmental Research.pdf" xr:uid="{C84D7C65-CA92-4E2A-A999-F16585B6D8D1}"/>
    <hyperlink ref="D206" r:id="rId320" display="Mapa Lucrari_Cazacu\A3 - Recunoasterea impactului activitatii\5_Vetres et al. - 2012 - Journal of Environmental Protection and Ecology.pdf" xr:uid="{4E86A804-A85E-48DD-A70F-F17153C98CA0}"/>
    <hyperlink ref="H84" r:id="rId321" xr:uid="{4391EEF0-253E-4A08-A490-F4D7EAEFA89B}"/>
    <hyperlink ref="I162" r:id="rId322" display="Mapa Lucrari_Cazacu\A2 - Activitatea de cercetare\44_Dragoi et al. - 2025 - Analysis of the PM2.5_PM10 Ratio in Three Urban Areas.pdf" xr:uid="{D7DFE403-9FD5-4100-9D77-18F9EEBC8C50}"/>
    <hyperlink ref="D162" r:id="rId323" display="Mapa Lucrari_Cazacu\A3 - Recunoasterea impactului activitatii\44_Dragoi et al. - 2025.pdf" xr:uid="{FD878780-1250-4054-BC93-E29C0167F596}"/>
    <hyperlink ref="I170" r:id="rId324" display="Mapa Lucrari_Cazacu\A2 - Activitatea de cercetare\35_Panaghie et al. - 2022 -  “In-vitro” Tests on New Biodegradable Metallic Material.pdf" xr:uid="{B5AEE268-DC27-4169-A05D-92B26C195F13}"/>
    <hyperlink ref="D170" r:id="rId325" display="Mapa Lucrari_Cazacu\A3 - Recunoasterea impactului activitatii\35_Panaghie et al. - 2022.pdf" xr:uid="{5BF3D9C5-73BC-403F-AA9F-BBAB374F19C1}"/>
    <hyperlink ref="D187" r:id="rId326" display="Mapa Lucrari_Cazacu\A3 - Recunoasterea impactului activitatii\19_Radinschi et al. - 2018 - Advances in High Energy Physics.pdf" xr:uid="{98626450-3738-49D4-A298-2BDC0934FC77}"/>
    <hyperlink ref="I168" r:id="rId327" display="Mapa Lucrari_Cazacu\A2 - Activitatea de cercetare\32_Nica et al. - 2022 - Boundary Layer via Multifractal Mass Conductivity.pdf" xr:uid="{29FCBB77-BBEB-45FE-85BE-B180408D92C1}"/>
    <hyperlink ref="D168" r:id="rId328" display="Mapa Lucrari_Cazacu\A3 - Recunoasterea impactului activitatii\32_Nica et al. - 2022.pdf" xr:uid="{8A4D3EC5-1BAB-49C6-9428-41BABD16DE4F}"/>
    <hyperlink ref="I169" r:id="rId329" display="Mapa Lucrari_Cazacu\A2 - Activitatea de cercetare\36_Lutcanu et al. - 2022 - Obtaining and Analyzing the Al2O3-ZrO2 Ceramic Layers.pdf" xr:uid="{C9EB90E2-2F38-4642-BF52-971268C25A0A}"/>
    <hyperlink ref="D169" r:id="rId330" display="Mapa Lucrari_Cazacu\A3 - Recunoasterea impactului activitatii\36_Lutcani et al. - 2022.pdf" xr:uid="{D4362D1B-5C9D-4DF1-BF4F-9967CEC3192F}"/>
    <hyperlink ref="I179" r:id="rId331" display="Mapa Lucrari_Cazacu\A2 - Activitatea de cercetare\27_Radinschi et al. - 2021 - Einstein and Moller energies.pdf" xr:uid="{0CAC7C41-3845-4E73-91CF-C9102F84C1BF}"/>
    <hyperlink ref="D179" r:id="rId332" display="Mapa Lucrari_Cazacu\A3 - Recunoasterea impactului activitatii\27_Radinschi et al. - 2021.pdf" xr:uid="{761FA8D3-BB98-45D5-9F39-EAFAD9594654}"/>
    <hyperlink ref="D189" r:id="rId333" display="Mapa Lucrari_Cazacu\A3 - Recunoasterea impactului activitatii\17_Cocean et al. - 2018 - Applied Surface Science.pdf" xr:uid="{C2ADA952-EA06-41B3-9775-49C54C627646}"/>
    <hyperlink ref="D191" r:id="rId334" display="Mapa Lucrari_Cazacu\A3 - Recunoasterea impactului activitatii\19_Cazacu et al - 2018 - EPJ.pdf" xr:uid="{E7DD061B-1A0C-4998-9129-74EF9C2B3A5A}"/>
    <hyperlink ref="D210" r:id="rId335" display="Mapa Lucrari_Cazacu\A3 - Recunoasterea impactului activitatii\2_Covasnianu - 2007 - Journal of Optoelectronics and Advanced Materials.pdf" xr:uid="{C73D2860-D06D-42E8-BB42-E9FD67BBD0D5}"/>
    <hyperlink ref="I164" r:id="rId336" display="Mapa Lucrari_Cazacu\A2 - Activitatea de cercetare\42_Cazacu et al. - 2024 - Investigating Nonlinear Dynamics in Atmospheric Aerosols.pdf" xr:uid="{8F4FF609-2FA5-4B5B-8A50-BD7F5F673D25}"/>
    <hyperlink ref="D164" r:id="rId337" display="Mapa Lucrari_Cazacu\A3 - Recunoasterea impactului activitatii\42_Cazacu et al. - 2024.pdf" xr:uid="{EB634DAC-BA45-4F0A-91DC-8D3F674078C6}"/>
    <hyperlink ref="I203" r:id="rId338" display="Mapa Lucrari_Cazacu\A3 - Recunoasterea impactului activitatii\BDI Citate\50_Danila et al. - 2012.pdf" xr:uid="{83471F14-2B09-4A10-9CF2-66E2975B4798}"/>
    <hyperlink ref="D203" r:id="rId339" display="Mapa Lucrari_Cazacu\A3 - Recunoasterea impactului activitatii\50_Danila et al. - 2012.pdf" xr:uid="{B73FD648-6BDE-4DA8-B5D8-4782A619E4E4}"/>
    <hyperlink ref="I167" r:id="rId340" display="Mapa Lucrari_Cazacu\A3 - Recunoasterea impactului activitatii\BDI Citate\51_Lutcanu et al - 2023.pdf" xr:uid="{DF77A99B-EAA0-447A-AF7B-DDA4A0576309}"/>
    <hyperlink ref="D167" r:id="rId341" display="Mapa Lucrari_Cazacu\A3 - Recunoasterea impactului activitatii\51_Lutcanu et al. - 2023.pdf" xr:uid="{9FE6FEF3-8CE2-4D65-B6A1-EC3FA20C8DA1}"/>
    <hyperlink ref="D172" r:id="rId342" display="Mapa Lucrari_Cazacu\A3 - Recunoasterea impactului activitatii\2_Buzea et al. - 2021 - Elsevier book chapter.pdf" xr:uid="{3CE7B589-D882-492C-8E72-FBEC991CEAEC}"/>
    <hyperlink ref="D185" r:id="rId343" display="Mapa Lucrari_Cazacu\A3 - Recunoasterea impactului activitatii\52_Pelin et al. - 2018 -  Annals of the Academy of Romanian Scientists.pdf" xr:uid="{6A8F6072-5BFB-477E-91EA-3087D819BE2E}"/>
    <hyperlink ref="D197" r:id="rId344" display="Mapa Lucrari_Cazacu\A3 - Recunoasterea impactului activitatii\53_Radinschi et al. - 2016 - Intersectii.pdf" xr:uid="{BABDA8CF-09DC-4D18-B2FF-897C1BA770BB}"/>
    <hyperlink ref="F215" r:id="rId345" xr:uid="{B92B0E46-5B68-4005-AFE2-54C38E097718}"/>
    <hyperlink ref="G215" r:id="rId346" xr:uid="{D9D694E3-34F2-4F24-BC88-3805DDB306E6}"/>
    <hyperlink ref="I208" r:id="rId347" display="Mapa Lucrari_Cazacu\A3 - Recunoasterea impactului activitatii\BDI Citate\56_Cazacu et al. - 2011 - SPIE.pdf" xr:uid="{57139732-8C9D-4724-8186-620A87C6F6B9}"/>
    <hyperlink ref="D208" r:id="rId348" display="Mapa Lucrari_Cazacu\A3 - Recunoasterea impactului activitatii\56_Cazacu et al. - 2011 - SPIE.pdf" xr:uid="{08236238-523B-4DC1-B298-60A40F6D1A54}"/>
    <hyperlink ref="D195" r:id="rId349" display="Mapa Lucrari_Cazacu\A3 - Recunoasterea impactului activitatii\15_Radinschi et al. - 2017 - Computer Applications in Engineering Education.pdf" xr:uid="{22D1C95A-6447-4657-ADF1-39579B887268}"/>
    <hyperlink ref="J208" r:id="rId350" display="nu este actualizata corect in WOS dar se poate verifica citarea in lucrarea:  https://www.webofscience.com/wos/woscc/full-record/WOS:000352756300030 . Am deschis ticket pt WOS." xr:uid="{6435A37B-B9C7-464D-8306-042971C1660D}"/>
    <hyperlink ref="D176" r:id="rId351" display="Mapa Lucrari_Cazacu\A3 - Recunoasterea impactului activitatii\2_Mirestean et al. - 2021 - Elsevier book chapter.pdf" xr:uid="{B63E32C8-EC12-404A-93C5-688563541E2F}"/>
    <hyperlink ref="I176" r:id="rId352" display="Mapa Lucrari_Cazacu\A1 - Activitatea didactica si profesionala\3_Capitol carte Elsevier - 2021.pdf" xr:uid="{AE0E4B84-03E8-4F60-A9F5-FF14A541523D}"/>
    <hyperlink ref="H45" r:id="rId353" xr:uid="{9110C840-E416-4842-A56A-EE97FFE3A6B6}"/>
    <hyperlink ref="I45" r:id="rId354" display="Mapa Lucrari_Cazacu\A1 - Activitatea didactica si profesionala\23_Cazacu et al. - 2011 - SPIE.pdf" xr:uid="{F7AAB87D-442B-477E-9192-0138BDCCDD6C}"/>
  </hyperlinks>
  <printOptions horizontalCentered="1" verticalCentered="1"/>
  <pageMargins left="0.70866141732283472" right="0.70866141732283472" top="0.74803149606299213" bottom="0.74803149606299213" header="0.31496062992125984" footer="0.31496062992125984"/>
  <pageSetup paperSize="9" scale="45" fitToHeight="0" orientation="portrait" r:id="rId3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Mihai_NanoAir</dc:creator>
  <cp:lastModifiedBy>Cazacu Marius</cp:lastModifiedBy>
  <cp:lastPrinted>2023-04-27T08:38:08Z</cp:lastPrinted>
  <dcterms:created xsi:type="dcterms:W3CDTF">2021-09-07T11:12:39Z</dcterms:created>
  <dcterms:modified xsi:type="dcterms:W3CDTF">2026-06-29T15:15:30Z</dcterms:modified>
</cp:coreProperties>
</file>