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D:\A_Decan si prodecan\Gradatii merit\Modificari 2025\"/>
    </mc:Choice>
  </mc:AlternateContent>
  <xr:revisionPtr revIDLastSave="0" documentId="13_ncr:1_{360FB3A8-AFC1-4BE9-A4A3-6130A2171E93}" xr6:coauthVersionLast="47" xr6:coauthVersionMax="47" xr10:uidLastSave="{00000000-0000-0000-0000-000000000000}"/>
  <bookViews>
    <workbookView xWindow="-120" yWindow="-120" windowWidth="29040" windowHeight="15720" xr2:uid="{7391F553-9A04-42A9-BB7B-CE361E32C7E8}"/>
  </bookViews>
  <sheets>
    <sheet name="Centralizator autoevaluare" sheetId="2" r:id="rId1"/>
    <sheet name="I. Articole si citari" sheetId="3" r:id="rId2"/>
    <sheet name="II. Activitatea didactica" sheetId="4" r:id="rId3"/>
    <sheet name="III.Activitatea institutionala" sheetId="5" r:id="rId4"/>
  </sheets>
  <definedNames>
    <definedName name="_xlnm.Print_Area" localSheetId="0">'Centralizator autoevaluare'!$A$1:$B$45</definedName>
    <definedName name="_xlnm.Print_Area" localSheetId="1">'I. Articole si citari'!$A$1:$G$61</definedName>
    <definedName name="_xlnm.Print_Area" localSheetId="2">'II. Activitatea didactica'!$A$1:$H$60</definedName>
    <definedName name="_xlnm.Print_Area" localSheetId="3">'III.Activitatea institutionala'!$A$1:$D$61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 l="1"/>
  <c r="C23" i="2"/>
  <c r="C39" i="2"/>
  <c r="C33" i="2"/>
  <c r="C30" i="2"/>
  <c r="G12" i="3"/>
  <c r="G11" i="3"/>
  <c r="F10" i="3"/>
  <c r="F4" i="3"/>
  <c r="F13" i="3" s="1"/>
  <c r="C7" i="2" s="1"/>
  <c r="C21" i="2" s="1"/>
  <c r="G11" i="4"/>
  <c r="C28" i="2" s="1"/>
  <c r="D55" i="5"/>
  <c r="C45" i="2" s="1"/>
  <c r="D50" i="5"/>
  <c r="C44" i="2" s="1"/>
  <c r="D40" i="5"/>
  <c r="C42" i="2" s="1"/>
  <c r="D34" i="5"/>
  <c r="C41" i="2" s="1"/>
  <c r="D29" i="5"/>
  <c r="C40" i="2" s="1"/>
  <c r="D20" i="5"/>
  <c r="C38" i="2" s="1"/>
  <c r="D12" i="5"/>
  <c r="D57" i="5" s="1"/>
  <c r="C46" i="2" s="1"/>
  <c r="G9" i="3"/>
  <c r="G8" i="3"/>
  <c r="F7" i="3"/>
  <c r="D45" i="5"/>
  <c r="C43" i="2" s="1"/>
  <c r="G26" i="4"/>
  <c r="C31" i="2" s="1"/>
  <c r="D24" i="5"/>
  <c r="G54" i="4"/>
  <c r="C34" i="2" s="1"/>
  <c r="G32" i="4"/>
  <c r="C32" i="2" s="1"/>
  <c r="G21" i="4"/>
  <c r="G14" i="4"/>
  <c r="G15" i="4" s="1"/>
  <c r="G5" i="4"/>
  <c r="C27" i="2" s="1"/>
  <c r="G6" i="3"/>
  <c r="G5" i="3"/>
  <c r="G13" i="3"/>
  <c r="C24" i="2" l="1"/>
  <c r="C29" i="2"/>
  <c r="G56" i="4"/>
  <c r="C35" i="2" s="1"/>
  <c r="C37" i="2"/>
</calcChain>
</file>

<file path=xl/sharedStrings.xml><?xml version="1.0" encoding="utf-8"?>
<sst xmlns="http://schemas.openxmlformats.org/spreadsheetml/2006/main" count="211" uniqueCount="163">
  <si>
    <t>PUNCTAJUL ACORDAT</t>
  </si>
  <si>
    <t>20 puncte / număr autori</t>
  </si>
  <si>
    <t>1. Evaluare studenţi</t>
  </si>
  <si>
    <t>suma punctajelor anuale obținute în perioada care face obiectul raportării</t>
  </si>
  <si>
    <t>10 puncte la 100 pagini/ număr de autori</t>
  </si>
  <si>
    <r>
      <t>7.</t>
    </r>
    <r>
      <rPr>
        <sz val="11"/>
        <color indexed="8"/>
        <rFont val="Times New Roman"/>
        <family val="1"/>
      </rPr>
      <t xml:space="preserve"> Conducere de doctorat</t>
    </r>
  </si>
  <si>
    <t>2 puncte/ lucrare finalizată</t>
  </si>
  <si>
    <t>50 puncte/evaluare/membru echipă de lucru</t>
  </si>
  <si>
    <t>10 puncte anual /comisie</t>
  </si>
  <si>
    <t>2. Articole științifice publicate in extenso în reviste indexate BDI și în revista Facultății de Fizică - Journal of Advanced Research in Physics</t>
  </si>
  <si>
    <t>4. Traduceri</t>
  </si>
  <si>
    <t>5. Coordonarea şi editarea de volume, compendii ori antologii</t>
  </si>
  <si>
    <t>6. Contracte de cercetare științifică obținute prin competiție derulate doar prin Universitate</t>
  </si>
  <si>
    <t xml:space="preserve">în străinătate: 40 puncte/ număr autori
în țară: 30 puncte/ număr autori
</t>
  </si>
  <si>
    <t xml:space="preserve">în străinătate: 25 puncte pentru fiecare activitate
în țară: 10 puncte pentru fiecare activitate
</t>
  </si>
  <si>
    <t>2. Cursuri și manuale universitare (pentru prima ediție)</t>
  </si>
  <si>
    <t>4. Materiale suport pentru curs, seminar, lucrări practice (se va puncta o singură dată pentru fiecare perioadă de 5 ani)</t>
  </si>
  <si>
    <t>5. Îndreptare practice, fișe de lucru, ghiduri etc. publicate cu ISBN</t>
  </si>
  <si>
    <t>6. Organizare aplicații, practică de teren, laborator și cooperări cu mediul de afaceri.</t>
  </si>
  <si>
    <t>8. Coordonarea lucrărilor de licență/ disertație/ lucrări de grad</t>
  </si>
  <si>
    <t>10 puncte pentru fiecare doctorand care a finalizat teza în cotutelă internațională
5 puncte pentru fiecare doctorand care a finalizat teza</t>
  </si>
  <si>
    <t>ACTIVITATEA DE CERCETARE (50%)</t>
  </si>
  <si>
    <t>ACTIVITATEA DIDACTICA (40%)</t>
  </si>
  <si>
    <t>1.2. Activități de promovare UAIC; Caravana UAIC; participare târguri, expoziții, evenimente instituționale</t>
  </si>
  <si>
    <t>2. Organizare manifestări științifice (conferințe, congrese, colocvii) și școli de vară, demonstrabile cu link la pagina web</t>
  </si>
  <si>
    <t xml:space="preserve">internaționale:
coordonator: 15 puncte / activitate;
membru comitet organizare: 5 puncte / activitate;
naționale:
coordonator 10 puncte / activitate;
membru comitet organizare: 3 puncte / activitate
</t>
  </si>
  <si>
    <t>3. Responsabilități în cadrul Universității, facultăților și în cadrul departamentelor conexe activităților de cercetare</t>
  </si>
  <si>
    <t>Rector: 50 puncte anual;
Prorectori, Director CSUD, Director FC/ID/IFR: 45 puncte anual;
Decani: 40 puncte anual;
Prodecani, Directori Departamente interdisciplinare, Director Școală Doctorală, Director ID, Director Centrul de Studii Europene, Grădina Botanică, Muzee, Stațiuni de Cercetare: 35 puncte anual;
Director departament facultate: 30 puncte anual;
Coordonator laborator, grup, colectiv: 10 puncte anual pentru coordonarea centrelor de cercetare/ grupurilor de cercetare aprobate de Consiliul Facultății. Pentru cei care coordonează și grupuri și centre se punctează o singură dată.</t>
  </si>
  <si>
    <t>4. Responsabilități în cadrul Senatului Universității/ Consiliului facultății/ Consiliul departamentului</t>
  </si>
  <si>
    <t>Senat: președinte - 30 puncte anual/ vicepreședinte - 25 puncte anual / președinte al unei comisii de specialitate - 20 puncte anual/ membru – 15 puncte anual
Facultate: 10 puncte anual
Departament: 5 puncte annual</t>
  </si>
  <si>
    <t>5. Membru în comisii ale universității avizate de Senat (Comisia de Etică, Comisia pentru managementul calității, Comisia de regulamente, etc.)</t>
  </si>
  <si>
    <t>6. Membru în comisii concurs în vederea ocupării un post didactic ori de cercetare în învățământul universitar</t>
  </si>
  <si>
    <t>7. Membru comisii de doctorat (admitere, îndrumare și susținere publică)</t>
  </si>
  <si>
    <t xml:space="preserve">străinătate: 5 puncte pentru fiecare activitate;
țară: 2 puncte pentru fiecare activitate
</t>
  </si>
  <si>
    <t>Numele si prenumele candidatului:</t>
  </si>
  <si>
    <t>Semnatura</t>
  </si>
  <si>
    <t>Punctaj individual gradatii de merit/ spor de performanta academica</t>
  </si>
  <si>
    <t>ACTIVITATEA INSTITUTIONALA(10%)</t>
  </si>
  <si>
    <t>Anul aparitiei articolului
 care citeaza</t>
  </si>
  <si>
    <t>Citarile articolului respectiv</t>
  </si>
  <si>
    <t>Calcul punctaj citari</t>
  </si>
  <si>
    <t>Calcul punctaj articol dupa formula</t>
  </si>
  <si>
    <t>Impact ISI</t>
  </si>
  <si>
    <t>Nr. Autori</t>
  </si>
  <si>
    <t>Anul aparitiei articolului</t>
  </si>
  <si>
    <t>Articol (informatii complete)</t>
  </si>
  <si>
    <t>Nr.crt.</t>
  </si>
  <si>
    <t>Author(s): A, B,C,D,E
Title: …………...
Source: Revista……..</t>
  </si>
  <si>
    <t xml:space="preserve">(25+60*ISI_impact_articol)/Nr. 
Autori
</t>
  </si>
  <si>
    <t>Author(s): F,G
Title: ……………..
Source: ………………………………………… (revista din strainatate).</t>
  </si>
  <si>
    <t>Author(s): H,I
Title: ……………………………….
Source: ……………………………………………. (revista din Romania)</t>
  </si>
  <si>
    <r>
      <rPr>
        <b/>
        <sz val="12"/>
        <color indexed="8"/>
        <rFont val="Times New Roman"/>
        <family val="1"/>
      </rPr>
      <t>Reviste cotate Web of Science ori edituri recunoscute:</t>
    </r>
    <r>
      <rPr>
        <sz val="12"/>
        <color indexed="8"/>
        <rFont val="Times New Roman"/>
        <family val="1"/>
      </rPr>
      <t xml:space="preserve">
Editor: 20 puncte/ activitate;
Membru în echipa editorială: 15 puncte/ activitate
</t>
    </r>
    <r>
      <rPr>
        <b/>
        <sz val="12"/>
        <color indexed="8"/>
        <rFont val="Times New Roman"/>
        <family val="1"/>
      </rPr>
      <t>Anale UAIC, reviste UAIC, reviste indexate BDI</t>
    </r>
    <r>
      <rPr>
        <sz val="12"/>
        <color indexed="8"/>
        <rFont val="Times New Roman"/>
        <family val="1"/>
      </rPr>
      <t xml:space="preserve">
Editor: 15 puncte/ activitate;
Membru în echipa editorială: 10 puncte/ activitate</t>
    </r>
  </si>
  <si>
    <r>
      <rPr>
        <b/>
        <sz val="12"/>
        <color indexed="8"/>
        <rFont val="Times New Roman"/>
        <family val="1"/>
      </rPr>
      <t>evenimente internaţionale:</t>
    </r>
    <r>
      <rPr>
        <sz val="12"/>
        <color indexed="8"/>
        <rFont val="Times New Roman"/>
        <family val="1"/>
      </rPr>
      <t xml:space="preserve">
Coordonator: 10 puncte/ activitate, Membru 5 puncte/ activitate; 
</t>
    </r>
    <r>
      <rPr>
        <b/>
        <sz val="12"/>
        <color indexed="8"/>
        <rFont val="Times New Roman"/>
        <family val="1"/>
      </rPr>
      <t>evenimente naţionale:</t>
    </r>
    <r>
      <rPr>
        <sz val="12"/>
        <color indexed="8"/>
        <rFont val="Times New Roman"/>
        <family val="1"/>
      </rPr>
      <t xml:space="preserve">
Coordonator: 5 puncte/ activitate; Membru: 2,5 puncte/ activitate</t>
    </r>
  </si>
  <si>
    <t>publicate la edituri: 20 puncte la 100 pagini/ număr de autori
pentru edițiile revizuite și adăugite, se va acorda jumătate din punctaj</t>
  </si>
  <si>
    <t>Punctaj individual</t>
  </si>
  <si>
    <r>
      <rPr>
        <b/>
        <sz val="12"/>
        <color indexed="8"/>
        <rFont val="Times New Roman"/>
        <family val="1"/>
      </rPr>
      <t>în străinătate:</t>
    </r>
    <r>
      <rPr>
        <sz val="12"/>
        <color indexed="8"/>
        <rFont val="Times New Roman"/>
        <family val="1"/>
      </rPr>
      <t xml:space="preserve"> 100 puncte la 100 pagini/ număr autori
</t>
    </r>
    <r>
      <rPr>
        <b/>
        <sz val="12"/>
        <color indexed="8"/>
        <rFont val="Times New Roman"/>
        <family val="1"/>
      </rPr>
      <t>în țară acreditate de CNCS:</t>
    </r>
    <r>
      <rPr>
        <sz val="12"/>
        <color indexed="8"/>
        <rFont val="Times New Roman"/>
        <family val="1"/>
      </rPr>
      <t xml:space="preserve"> 40 puncte la 100 pagini/ număr autori
</t>
    </r>
    <r>
      <rPr>
        <b/>
        <sz val="12"/>
        <color indexed="8"/>
        <rFont val="Times New Roman"/>
        <family val="1"/>
      </rPr>
      <t>alte edituri:</t>
    </r>
    <r>
      <rPr>
        <sz val="12"/>
        <color indexed="8"/>
        <rFont val="Times New Roman"/>
        <family val="1"/>
      </rPr>
      <t xml:space="preserve"> 20 puncte la 100 pagini/ număr autori
</t>
    </r>
  </si>
  <si>
    <t>3. Cărți științifice de autor sau capitole de cărți (monografii, tratate, îndrumare, culegeri) publicate (pentru prima ediție*) în edituri:
*pentru edițiile revizuite și adăugite, se va acorda jumătate din punctaj.</t>
  </si>
  <si>
    <t>coordonarea de traduceri: 15 puncte la 100 de pagini/ număr autori
Traducerea în limba română a unei opere literare sau a unei lucrări de specialitate: 15 puncte la 100 pagini/ număr de autori
Traducerea într-o limbă străină a unei opere literare sau a unei lucrări de specialitate: 30 puncte la 100 pagini/ număr autori</t>
  </si>
  <si>
    <t>în străinătate: 30 puncte la 100 pagini/ număr de autori
în țară: 15 puncte la 100 pagini / număr autori</t>
  </si>
  <si>
    <r>
      <t>8. Produse și/ sau servicii inovative cu impact economic demonstrabil prin documente emise de autorități legale (OSIM, RENAR, ASRO).Se punctează doar dacă se demonstrează un impact economic de cel puțin 10.000 lei și dacă produsul/ serviciile inovative au fost realizate</t>
    </r>
    <r>
      <rPr>
        <sz val="11"/>
        <color indexed="8"/>
        <rFont val="Times New Roman"/>
        <family val="1"/>
      </rPr>
      <t xml:space="preserve"> </t>
    </r>
    <r>
      <rPr>
        <sz val="12"/>
        <color indexed="8"/>
        <rFont val="Times New Roman"/>
        <family val="1"/>
      </rPr>
      <t>prin menționarea apartenenței la UAIC</t>
    </r>
  </si>
  <si>
    <t>internaționale: 75 puncte/ număr autori
naționale: 25 puncte/ număr autori</t>
  </si>
  <si>
    <t>7. Brevete</t>
  </si>
  <si>
    <t>Membru al Academiei Române: 100 puncte;
Membru al Academiilor din străinătate (exclusiv academii care acceptă calitatea de membru contra unei taxe): 100 puncte;</t>
  </si>
  <si>
    <t>internaționale: 20 puncte;
naționale: 5 puncte/ organizație</t>
  </si>
  <si>
    <t>în calitate de keynote/ invited speaker
în străinătate: 25 de puncte pentru fiecare activitate
în țară: 15 puncte pentru fiecare activitate
Prezentare orală/ poster
în străinătate: 10 de puncte pentru fiecare activitate
în țară: 5 puncte pentru fiecare activitate</t>
  </si>
  <si>
    <t>(10+20*ISI_impact_citare)/Nr. Autori sau (5+10*ISI_impact_citare)/Nr. Autori</t>
  </si>
  <si>
    <t>:</t>
  </si>
  <si>
    <t>Data depunerii:  ……………..</t>
  </si>
  <si>
    <t>Nu se  puncteaza in plus si activitatile inerente unei responsabilitati in 
cadrul Universitatii/ Facultatii (care este deja punctata)</t>
  </si>
  <si>
    <t>1. Articole științifice publicate in extenso în reviste cotate Web of Science (Wos</t>
  </si>
  <si>
    <t>Citari in lucrari publicate in:
- reviste indexate WoS din strainatate: (10 + 20 x factor de impact) / numar autori;
- reviste indexate WoS din tara: (5 + 10 x factor de impact) / numar autori;
- carti/brevete din strainatate: 10 puncte / numar autori;
- carti/brevete din tara: 5 puncte / numar autori;
- volumele conferintelor indexate WoS din strainatate/tara: 10/5 puncte / numar autori.</t>
  </si>
  <si>
    <t>finanțare internațională: director: valoare lei contract anual / 1.000 lei;
membru: valoare lei contract anual / 1.000 lei / numărul membrilor echipei de cercetare
finanțare națională: director: valoare lei contract anual/ 2.000 lei; membru: valoare lei contract anual/ 2.000 lei/ numărul membrilor echipei de cercetare 
Daca sunt mai multi co-directori din Facultate la un proiect punctajul pentru director se împarte la numarul de co-directori</t>
  </si>
  <si>
    <t>(60 puncte x factor de impact + 25) / număr autori. 
Pentru revistele WoS fără factor de impact, se consideră factor de impact zero..</t>
  </si>
  <si>
    <t>5 puncte pentru fiecare activitate
Se puncteaza inițierea unor contracte de practică pentru studenți (concretizată prin semnarea acestora). Nu se punctează orele de practică incluse în normă. Punctajul se acordă cu avizul directorului de departament.</t>
  </si>
  <si>
    <t xml:space="preserve">1.3. Responsabil din partea facultatii pentru evaluări ARACIS, desfășurate în perioada vizată </t>
  </si>
  <si>
    <t>5 puncte / comisie
Pentru comisiile de contestații  sau membrii supleanți se punctează doar dacă a existat activitate (au fost depuse contestații)</t>
  </si>
  <si>
    <t>(i) se vor acorda 40 de puncte directorului de proiect pentru proiecte didactice/ extracurriculare, cu exceptia celor de cercetare
(ii) pentru proiectele de cercetare din care s-a achizitionat echipament/ dotari care se folosesc si  pentru activitati didactice de licenta sau masterat se puncteaza, doar pentru directorul de proiect:
P = V/2000 de lei (unde V este valoarea echipamentelor/ dotarilor respective conform bonului de consum/ facturii fiscale). Identic se pot puncta si alte achizitii cu scop didactic realizate personal/ prin sponsorizari
Valoarea din proiectele de cercetare considerate la punctul (II) se va scadea din valoarea considerata la capitolul Activitati de cercetare, pentru a se evita dubla punctare</t>
  </si>
  <si>
    <r>
      <t xml:space="preserve">3. Proiecte didactice </t>
    </r>
    <r>
      <rPr>
        <sz val="12"/>
        <color indexed="8"/>
        <rFont val="Times New Roman"/>
        <family val="1"/>
      </rPr>
      <t xml:space="preserve">
</t>
    </r>
    <r>
      <rPr>
        <sz val="12"/>
        <color indexed="8"/>
        <rFont val="Times New Roman"/>
        <family val="1"/>
      </rPr>
      <t xml:space="preserve">
</t>
    </r>
  </si>
  <si>
    <t xml:space="preserve"> Se acorda cate 10 puncte pentru fiecare curs, laborator, seminar nou prevăzut cu 28 de ore în statul de funcțiuni (ținut de catre aplicant pentru prima data in cariera), pentru care aplicantul  a realizat materiale suport, disponibile in format tiparit sau pe pagina web a cursului. Daca activitatea didactică respectivă este prevăzută în statul de funcții cu un număr diferit de ore față de 28, atunci punctajul se acordă proporțional cu raportul dintre numărul de ore desfășurate și 28.
Comisia de analiză va solicita avizul Directorului de Departament pentru confirmarea activităților punctate.</t>
  </si>
  <si>
    <r>
      <t>5 puncte/deplasare</t>
    </r>
    <r>
      <rPr>
        <sz val="12"/>
        <color indexed="10"/>
        <rFont val="Times New Roman"/>
        <family val="1"/>
      </rPr>
      <t>/zi</t>
    </r>
  </si>
  <si>
    <r>
      <rPr>
        <sz val="12"/>
        <color indexed="10"/>
        <rFont val="Times New Roman"/>
        <family val="1"/>
      </rPr>
      <t>10 puncte / orar/ semestru</t>
    </r>
    <r>
      <rPr>
        <sz val="12"/>
        <rFont val="Times New Roman"/>
        <family val="1"/>
      </rPr>
      <t xml:space="preserve">
5 puncte pentru fiecare activitate
Pentru comisiile de contestații sau membrii supleanți se punctează doar dacă a existat activitate (au fost depuse contestații).
</t>
    </r>
    <r>
      <rPr>
        <sz val="12"/>
        <color indexed="10"/>
        <rFont val="Times New Roman"/>
        <family val="1"/>
      </rPr>
      <t>Activitatea de tutoriat se punctează doar dacă nu este inclusă în normă sau la plata cu ora.</t>
    </r>
  </si>
  <si>
    <t>Nr. crt.</t>
  </si>
  <si>
    <t>Anul</t>
  </si>
  <si>
    <r>
      <t xml:space="preserve">Punctaj
</t>
    </r>
    <r>
      <rPr>
        <b/>
        <sz val="11"/>
        <rFont val="Calibri"/>
        <family val="2"/>
      </rPr>
      <t>suma punctajelor anuale obținute în perioada care face obiectul raportării</t>
    </r>
  </si>
  <si>
    <t xml:space="preserve">        Total - criteriul II.1.</t>
  </si>
  <si>
    <t>Nr. Pagini</t>
  </si>
  <si>
    <r>
      <t xml:space="preserve">Punctaj
</t>
    </r>
    <r>
      <rPr>
        <b/>
        <sz val="10"/>
        <rFont val="Calibri"/>
        <family val="2"/>
      </rPr>
      <t>publicate la edituri: 20 puncte la 100 pagini/ număr de autori</t>
    </r>
  </si>
  <si>
    <r>
      <t xml:space="preserve">Dotare laboratoare:
Aplicaţii tehnologice ale fizicii plasmei (licenţă, an III FT): </t>
    </r>
    <r>
      <rPr>
        <sz val="12"/>
        <color indexed="10"/>
        <rFont val="Calibri"/>
        <family val="2"/>
      </rPr>
      <t>(1)</t>
    </r>
    <r>
      <rPr>
        <sz val="11"/>
        <color indexed="10"/>
        <rFont val="Calibri"/>
        <family val="2"/>
      </rPr>
      <t xml:space="preserve"> dispozitiv experimental pentru studiul descărcării cu barieră dielectrică , (2)dispozitiv experimental pentru tratarea suprafetelor in plasme la presiune atmosferica, (3) instalatie pentru generarea ozonului în descărcări electrice în gaze utilizate în aplicații tehnologice, (4)instalaţie de sudare folosind tunul electronic cu plasmă (recondiţionată), (5) instalatie de depunere a straturilor subtiri in configuratia magnetron cilindric (recondiţionată)
</t>
    </r>
    <r>
      <rPr>
        <b/>
        <sz val="11"/>
        <color indexed="10"/>
        <rFont val="Calibri"/>
        <family val="2"/>
      </rPr>
      <t>Biomecanică (master Metode fizice aplicate în kinetoterapie şi recuperare medicală, an I)</t>
    </r>
    <r>
      <rPr>
        <sz val="11"/>
        <color indexed="10"/>
        <rFont val="Calibri"/>
        <family val="2"/>
      </rPr>
      <t xml:space="preserve">: (1) balistocardiograf,  (2) tribometru,  (3) model funcțional al membrului inferior,  (4) model funcțional al membrului superior, (5) dispozitiv experimental pentru cântărirea hidrostatică (6) dispozitiv experimental pentru determinarea centrului de masă al unor corpuri cu formă neregulată 
</t>
    </r>
    <r>
      <rPr>
        <b/>
        <sz val="11"/>
        <color indexed="10"/>
        <rFont val="Calibri"/>
        <family val="2"/>
      </rPr>
      <t>Fizica și tehnica vidului (licență, an II)</t>
    </r>
    <r>
      <rPr>
        <sz val="11"/>
        <color indexed="10"/>
        <rFont val="Calibri"/>
        <family val="2"/>
      </rPr>
      <t>: dispozitiv experimental pentru studiul principiului fizic de funcționare al jojei termice</t>
    </r>
  </si>
  <si>
    <t>2018 - 2022</t>
  </si>
  <si>
    <t xml:space="preserve">        Total - criteriul II.2.</t>
  </si>
  <si>
    <t>Valoarea 
(lei)</t>
  </si>
  <si>
    <t xml:space="preserve">        Total - criteriul II.3.</t>
  </si>
  <si>
    <r>
      <rPr>
        <b/>
        <sz val="14"/>
        <color indexed="8"/>
        <rFont val="Calibri"/>
        <family val="2"/>
      </rPr>
      <t>Punctaj</t>
    </r>
    <r>
      <rPr>
        <b/>
        <sz val="13"/>
        <color indexed="8"/>
        <rFont val="Calibri"/>
        <family val="2"/>
      </rPr>
      <t xml:space="preserve">
</t>
    </r>
    <r>
      <rPr>
        <b/>
        <sz val="11"/>
        <color indexed="8"/>
        <rFont val="Calibri"/>
        <family val="2"/>
      </rPr>
      <t>10 pct. pentru fiecare disciplină</t>
    </r>
    <r>
      <rPr>
        <b/>
        <sz val="13"/>
        <color indexed="8"/>
        <rFont val="Calibri"/>
        <family val="2"/>
      </rPr>
      <t xml:space="preserve">
</t>
    </r>
    <r>
      <rPr>
        <b/>
        <sz val="11"/>
        <color indexed="8"/>
        <rFont val="Calibri"/>
        <family val="2"/>
      </rPr>
      <t>curs nou = 10 puncte
laborator nou = 10 puncte 
seminar nou = 10 puncte</t>
    </r>
  </si>
  <si>
    <t>Total - criteriul II.4.</t>
  </si>
  <si>
    <t xml:space="preserve">        Total - criteriul II.6.</t>
  </si>
  <si>
    <r>
      <t xml:space="preserve">Punctaj
</t>
    </r>
    <r>
      <rPr>
        <b/>
        <sz val="11"/>
        <color indexed="8"/>
        <rFont val="Calibri"/>
        <family val="2"/>
      </rPr>
      <t>2 puncte/ lucrare finalizată</t>
    </r>
  </si>
  <si>
    <t xml:space="preserve">        Total - criteriul II.8.</t>
  </si>
  <si>
    <t>Semnatura:</t>
  </si>
  <si>
    <t xml:space="preserve">        Total - criteriul III.1.1</t>
  </si>
  <si>
    <t>III. 1.2. Activități de promovare UAIC; Caravana UAIC; participare târguri, expoziții, evenimente instituționale</t>
  </si>
  <si>
    <t xml:space="preserve">        Total - criteriul III.1.2</t>
  </si>
  <si>
    <r>
      <t xml:space="preserve">Punctaj
</t>
    </r>
    <r>
      <rPr>
        <b/>
        <sz val="11"/>
        <rFont val="Calibri"/>
        <family val="2"/>
      </rPr>
      <t>50 puncte/evaluare/membru echipă de lucru</t>
    </r>
  </si>
  <si>
    <t xml:space="preserve">        Total - criteriul III.1.3</t>
  </si>
  <si>
    <r>
      <t xml:space="preserve">Punctaj
</t>
    </r>
    <r>
      <rPr>
        <b/>
        <sz val="11"/>
        <rFont val="Calibri"/>
        <family val="2"/>
      </rPr>
      <t>internaționale:
coordonator: 15 puncte / activitate;
membru comitet organizare: 5 puncte / activitate;
naționale:
coordonator 10 puncte / activitate;
membru comitet organizare: 3 puncte / activitate</t>
    </r>
  </si>
  <si>
    <t xml:space="preserve">        Total - criteriul III.2</t>
  </si>
  <si>
    <t>III.5. Membru în comisii ale universității avizate de Senat (Comisia de Etică, Comisia pentru managementul calității, Comisia de regulamente, etc.)</t>
  </si>
  <si>
    <r>
      <t xml:space="preserve">Punctaj
</t>
    </r>
    <r>
      <rPr>
        <b/>
        <sz val="11"/>
        <rFont val="Calibri"/>
        <family val="2"/>
      </rPr>
      <t>10 puncte anual /comisie</t>
    </r>
  </si>
  <si>
    <t>III.7. Membru comisii de doctorat (admitere, îndrumare și susținere publică)</t>
  </si>
  <si>
    <r>
      <t xml:space="preserve">Punctaj
</t>
    </r>
    <r>
      <rPr>
        <b/>
        <sz val="11"/>
        <rFont val="Calibri"/>
        <family val="2"/>
      </rPr>
      <t>străinătate: 5 puncte pentru fiecare activitate;
țară: 2 puncte pentru fiecare activitate</t>
    </r>
  </si>
  <si>
    <t xml:space="preserve">        Total - criteriul III.7</t>
  </si>
  <si>
    <r>
      <t xml:space="preserve">II.3. Proiecte didactice 
</t>
    </r>
    <r>
      <rPr>
        <i/>
        <sz val="11"/>
        <rFont val="Calibri"/>
        <family val="2"/>
      </rPr>
      <t>(i) se vor acorda 40 de puncte directorului de proiect pentru proiecte didactice/ extracurriculare, cu exceptia celor de cercetare
(ii) pentru proiectele de cercetare din care s-a achizitionat echipament/ dotari care se folosesc si  pentru activitati didactice de licenta sau masterat se puncteaza, doar pentru directorul de proiect:
P = V/2000 de lei (unde V este valoarea echipamentelor/ dotarilor respective conform bonului de consum/ facturii fiscale). Identic se pot puncta si alte achizitii cu scop didactic realizate personal/ prin sponsorizari
Valoarea din proiectele de cercetare considerate la punctul (II) se va scadea din valoarea considerata la capitolul Activitati de cercetare, pentru a se evita dubla punctare</t>
    </r>
  </si>
  <si>
    <r>
      <t xml:space="preserve">II. 2. Cursuri și manuale universitare (pentru prima ediție)
</t>
    </r>
    <r>
      <rPr>
        <i/>
        <sz val="12"/>
        <rFont val="Calibri"/>
        <family val="2"/>
      </rPr>
      <t>publicate la edituri: 20 puncte la 100 pagini/ număr de autori
pentru edițiile revizuite și adăugite, se va acorda jumătate din punctaj</t>
    </r>
  </si>
  <si>
    <r>
      <t xml:space="preserve">II.1  Evaluare studenţi
</t>
    </r>
    <r>
      <rPr>
        <i/>
        <sz val="12"/>
        <rFont val="Calibri"/>
        <family val="2"/>
      </rPr>
      <t>suma punctajelor anuale obținute în perioada care face obiectul raportării</t>
    </r>
  </si>
  <si>
    <r>
      <t xml:space="preserve">II.5. Îndreptare practice, fișe de lucru, ghiduri etc. publicate cu ISBN
</t>
    </r>
    <r>
      <rPr>
        <i/>
        <sz val="12"/>
        <color indexed="8"/>
        <rFont val="Calibri"/>
        <family val="2"/>
      </rPr>
      <t>10 puncte la 100 pagini/ număr de autori</t>
    </r>
  </si>
  <si>
    <r>
      <t xml:space="preserve">II.7. Conducere de doctorat
</t>
    </r>
    <r>
      <rPr>
        <i/>
        <sz val="12"/>
        <color indexed="8"/>
        <rFont val="Calibri"/>
        <family val="2"/>
      </rPr>
      <t>10 puncte pentru fiecare doctorand care a finalizat teza în cotutelă internațională
5 puncte pentru fiecare doctorand care a finalizat teza</t>
    </r>
  </si>
  <si>
    <r>
      <t xml:space="preserve">II.8. Coordonarea lucrărilor de licență/ disertație/ lucrări de grad
</t>
    </r>
    <r>
      <rPr>
        <i/>
        <sz val="12"/>
        <color indexed="8"/>
        <rFont val="Calibri"/>
        <family val="2"/>
      </rPr>
      <t>2 puncte/ lucrare finalizată</t>
    </r>
  </si>
  <si>
    <t xml:space="preserve">        Total - criteriul II.7.</t>
  </si>
  <si>
    <t xml:space="preserve">        Total - criteriul II.5.</t>
  </si>
  <si>
    <r>
      <t xml:space="preserve">II.6. Organizare aplicații, practică de teren, laborator și cooperări cu mediul de afaceri. 
</t>
    </r>
    <r>
      <rPr>
        <i/>
        <sz val="12"/>
        <color indexed="8"/>
        <rFont val="Calibri"/>
        <family val="2"/>
      </rPr>
      <t>Se puncteaza inițierea unor contracte de practică pentru studenți (concretizată prin semnarea acestora). Nu se punctează orele de practică incluse în normă. Punctajul se acordă cu avizul directorului de departament.</t>
    </r>
  </si>
  <si>
    <t xml:space="preserve">TOTAL - Creterii I.1. Articole și I.9. Citări </t>
  </si>
  <si>
    <t xml:space="preserve">III.1.3. Responsabil din partea facultatii pentru evaluări ARACIS, desfășurate în perioada vizată </t>
  </si>
  <si>
    <t xml:space="preserve">        Total - criteriul III.3</t>
  </si>
  <si>
    <t xml:space="preserve">        Total - criteriul III.4</t>
  </si>
  <si>
    <r>
      <t xml:space="preserve">III.3. Responsabilități în cadrul Universității, facultăților și în cadrul departamentelor conexe activităților de cercetare
</t>
    </r>
    <r>
      <rPr>
        <i/>
        <sz val="11"/>
        <rFont val="Calibri"/>
        <family val="2"/>
      </rPr>
      <t>Rector: 50 puncte anual;
Prorectori, Director CSUD, Director FC/ID/IFR: 45 puncte anual;
Decani: 40 puncte anual;
Prodecani, Directori Departamente interdisciplinare, Director Școală Doctorală, Director ID, Director Centrul de Studii Europene, Grădina Botanică, Muzee, Stațiuni de Cercetare: 35 puncte anual;
Director departament facultate: 30 puncte anual;
Coordonator laborator, grup, colectiv: 10 puncte anual pentru coordonarea centrelor de cercetare/ grupurilor de cercetare aprobate de Consiliul Facultății. Pentru cei care coordonează și grupuri și centre se punctează o singură dată.</t>
    </r>
  </si>
  <si>
    <r>
      <t xml:space="preserve">III.2. Organizare manifestări științifice (conferințe, congrese, colocvii) și școli de vară, demonstrabile cu link la pagina web
</t>
    </r>
    <r>
      <rPr>
        <b/>
        <i/>
        <sz val="11"/>
        <rFont val="Calibri"/>
        <family val="2"/>
      </rPr>
      <t xml:space="preserve">internaționale: </t>
    </r>
    <r>
      <rPr>
        <i/>
        <sz val="11"/>
        <rFont val="Calibri"/>
        <family val="2"/>
      </rPr>
      <t xml:space="preserve">coordonator: 15 puncte / activitate; membru comitet organizare: 5 puncte / activitate;
</t>
    </r>
    <r>
      <rPr>
        <b/>
        <i/>
        <sz val="11"/>
        <rFont val="Calibri"/>
        <family val="2"/>
      </rPr>
      <t>naționale:</t>
    </r>
    <r>
      <rPr>
        <i/>
        <sz val="11"/>
        <rFont val="Calibri"/>
        <family val="2"/>
      </rPr>
      <t xml:space="preserve"> coordonator 10 puncte / activitate; membru comitet organizare: 3 puncte / activitate</t>
    </r>
  </si>
  <si>
    <t xml:space="preserve">Punctaj
</t>
  </si>
  <si>
    <r>
      <t xml:space="preserve">III.4. Responsabilități în cadrul Senatului Universității/ Consiliului facultății/ Consiliul departamentului
</t>
    </r>
    <r>
      <rPr>
        <i/>
        <sz val="11"/>
        <rFont val="Calibri"/>
        <family val="2"/>
      </rPr>
      <t>Senat: președinte - 30 puncte anual/ vicepreședinte - 25 puncte anual / președinte al unei comisii de specialitate - 20 puncte anual/ membru – 15 puncte anual
Facultate: 10 puncte anual
Departament: 5 puncte annual</t>
    </r>
  </si>
  <si>
    <r>
      <t xml:space="preserve">III.6. Membru în comisii concurs în vederea ocupării un post didactic ori de cercetare în învățământul universitar
</t>
    </r>
    <r>
      <rPr>
        <i/>
        <sz val="11"/>
        <rFont val="Calibri"/>
        <family val="2"/>
      </rPr>
      <t>Pentru comisiile de contestații  sau membrii supleanți se punctează doar dacă a existat activitate (au fost depuse contestații)</t>
    </r>
  </si>
  <si>
    <r>
      <t xml:space="preserve">Punctaj
</t>
    </r>
    <r>
      <rPr>
        <b/>
        <sz val="11"/>
        <rFont val="Calibri"/>
        <family val="2"/>
      </rPr>
      <t>5 puncte / comisie</t>
    </r>
  </si>
  <si>
    <t xml:space="preserve">        Total - criteriul III.6</t>
  </si>
  <si>
    <t xml:space="preserve">Numele și prenumele: </t>
  </si>
  <si>
    <t>Semnătura:</t>
  </si>
  <si>
    <t>Numele și prenumele:</t>
  </si>
  <si>
    <t>I.1. Articole</t>
  </si>
  <si>
    <t>I.9. Citări</t>
  </si>
  <si>
    <r>
      <t xml:space="preserve">II.4. Materiale suport pentru curs, seminar, lucrări practice (se va puncta o singură dată pentru fiecare perioadă de 5 ani)          </t>
    </r>
    <r>
      <rPr>
        <i/>
        <sz val="13"/>
        <color indexed="8"/>
        <rFont val="Calibri"/>
        <family val="2"/>
      </rPr>
      <t xml:space="preserve"> </t>
    </r>
    <r>
      <rPr>
        <i/>
        <sz val="12"/>
        <color indexed="8"/>
        <rFont val="Calibri"/>
        <family val="2"/>
      </rPr>
      <t xml:space="preserve">
</t>
    </r>
    <r>
      <rPr>
        <i/>
        <sz val="11"/>
        <color indexed="8"/>
        <rFont val="Calibri"/>
        <family val="2"/>
      </rPr>
      <t xml:space="preserve">Se acorda cate 10 puncte pentru fiecare curs, laborator, seminar nou prevăzut cu 28 de ore în statul de funcțiuni (ținut de catre aplicant pentru prima data in cariera), pentru care aplicantul  a realizat materiale suport, disponibile in format tiparit sau pe pagina web a cursului. </t>
    </r>
    <r>
      <rPr>
        <b/>
        <i/>
        <sz val="11"/>
        <color indexed="8"/>
        <rFont val="Calibri"/>
        <family val="2"/>
      </rPr>
      <t>Daca activitatea didactică respectivă este prevăzută în statul de funcții cu un număr diferit de ore față de 28, atunci punctajul se acordă proporțional cu raportul dintre numărul de ore desfășurate și 28.</t>
    </r>
    <r>
      <rPr>
        <i/>
        <sz val="11"/>
        <color indexed="8"/>
        <rFont val="Calibri"/>
        <family val="2"/>
      </rPr>
      <t xml:space="preserve">
Comisia de analiză va solicita avizul Directorului de Departament pentru confirmarea activităților punctate.</t>
    </r>
  </si>
  <si>
    <r>
      <t xml:space="preserve">Punctaj
</t>
    </r>
    <r>
      <rPr>
        <b/>
        <sz val="11"/>
        <color indexed="8"/>
        <rFont val="Calibri"/>
        <family val="2"/>
      </rPr>
      <t>5 puncte/ fiecare activitate</t>
    </r>
  </si>
  <si>
    <r>
      <rPr>
        <b/>
        <sz val="14"/>
        <color indexed="8"/>
        <rFont val="Calibri"/>
        <family val="2"/>
      </rPr>
      <t xml:space="preserve">Punctaj
</t>
    </r>
    <r>
      <rPr>
        <b/>
        <sz val="12"/>
        <color indexed="8"/>
        <rFont val="Calibri"/>
        <family val="2"/>
      </rPr>
      <t>10 puncte la 100 pagini/ 
număr de autori</t>
    </r>
    <r>
      <rPr>
        <b/>
        <sz val="11"/>
        <color indexed="8"/>
        <rFont val="Calibri"/>
        <family val="2"/>
      </rPr>
      <t/>
    </r>
  </si>
  <si>
    <t xml:space="preserve">Punctaj
V/2000 lei
</t>
  </si>
  <si>
    <r>
      <t xml:space="preserve">Punctaj
</t>
    </r>
    <r>
      <rPr>
        <b/>
        <sz val="11"/>
        <color indexed="8"/>
        <rFont val="Calibri"/>
        <family val="2"/>
      </rPr>
      <t>10 puncte / doctorand care a finalizat teza în cotutelă internațională
5 puncte pentru fiecare doctorand care a finalizat teza</t>
    </r>
  </si>
  <si>
    <r>
      <t>1.1. Contribuții la organizarea activității didactice și administrative: orar, comisie licență/dizertație, comisie de admitere, coordonare programe de studii,</t>
    </r>
    <r>
      <rPr>
        <sz val="12"/>
        <color indexed="10"/>
        <rFont val="Times New Roman"/>
        <family val="1"/>
      </rPr>
      <t xml:space="preserve"> </t>
    </r>
    <r>
      <rPr>
        <u/>
        <sz val="12"/>
        <color indexed="10"/>
        <rFont val="Times New Roman"/>
        <family val="1"/>
      </rPr>
      <t>tutoriat</t>
    </r>
    <r>
      <rPr>
        <sz val="12"/>
        <color indexed="8"/>
        <rFont val="Times New Roman"/>
        <family val="1"/>
      </rPr>
      <t>; coordonare cercuri, conferințe studențești, membru permanent/ secretar comisii de licență ori disertație.</t>
    </r>
  </si>
  <si>
    <t xml:space="preserve">ANEXA III: Detaliere descriptori - III. ACTIVITATEA INSTITUTIONALA </t>
  </si>
  <si>
    <t>ANEXA II: Ddetaliere descriptori - II. ACTIVITATEA  DIDACTICĂ</t>
  </si>
  <si>
    <t>ANEXA I: Detaliere descriptori - I. ACTIVITATEA DE CERCETARE: I.1. Articole si I.9. Citari</t>
  </si>
  <si>
    <t>TOTAL II. ACTIVITATEA DIDACTICĂ</t>
  </si>
  <si>
    <t xml:space="preserve">TOTAL III. ACTIVITATEA INSTITUȚIONALĂ </t>
  </si>
  <si>
    <t xml:space="preserve">        Total - criteriul III.5</t>
  </si>
  <si>
    <t>TOTAL I. ACTIVITATEA DE CERCETARE</t>
  </si>
  <si>
    <t xml:space="preserve">        TOTAL III. ACTIVITATEA INSTITUȚIONALĂ</t>
  </si>
  <si>
    <r>
      <t xml:space="preserve">III. 1.1. Contribuții la organizarea activității didactice și administrative: orar, comisie licență/dizertație, comisie de admitere, coordonare programe de studii, tutoriat; coordonare cercuri, conferințe studențești, membru permanent/ secretar comisii de licență ori disertație.
</t>
    </r>
    <r>
      <rPr>
        <i/>
        <sz val="13"/>
        <rFont val="Calibri"/>
        <family val="2"/>
      </rPr>
      <t>Pentru comisiile de contestații sau membrii supleanți se punctează doar dacă a existat activitate (au fost depuse contestații).</t>
    </r>
    <r>
      <rPr>
        <b/>
        <sz val="13"/>
        <rFont val="Calibri"/>
        <family val="2"/>
      </rPr>
      <t xml:space="preserve">
</t>
    </r>
    <r>
      <rPr>
        <i/>
        <sz val="13"/>
        <rFont val="Calibri"/>
        <family val="2"/>
      </rPr>
      <t>Activitatea de tutoriat se punctează doar dacă nu este inclusă în normă sau la plata cu ora.</t>
    </r>
  </si>
  <si>
    <r>
      <t xml:space="preserve">Punctaj
10 puncte / orar/ semestru
</t>
    </r>
    <r>
      <rPr>
        <b/>
        <sz val="11"/>
        <rFont val="Calibri"/>
        <family val="2"/>
      </rPr>
      <t>5 puncte pentru fiecare activitate</t>
    </r>
  </si>
  <si>
    <r>
      <t xml:space="preserve">Punctaj
</t>
    </r>
    <r>
      <rPr>
        <b/>
        <sz val="11"/>
        <rFont val="Calibri"/>
        <family val="2"/>
      </rPr>
      <t>5 puncte / deplasare /zi</t>
    </r>
  </si>
  <si>
    <t>Rezultate obținute în activitatea de cercetare științifică</t>
  </si>
  <si>
    <t>SUBTOTAL</t>
  </si>
  <si>
    <t>9. Lucrări prezentate la conferințe științifice (dovedite cu ordin de deplasare/ program/ certificat de participare)</t>
  </si>
  <si>
    <t>10. Profesor invitat la universități, centre și institute de cercetare (la inițiativa probată a instituției gazdă)
Se punctează doar pentru invitații plătite de partea primitoare. Se punctează integral pentru perioade de cel puțin 30 de zile; pentru perioade mai mici se punctează proporțional raportat la 30 de zile.</t>
  </si>
  <si>
    <t>11. Coordonator, Membru în comitetul științific al conferințelor, congreselor, colocviilor</t>
  </si>
  <si>
    <t>12. Poziții de conducere în organizații științifice ori profesionale</t>
  </si>
  <si>
    <t>13. Membru al Academiei Române și al academiilor din străinătate</t>
  </si>
  <si>
    <t>14. Editor, membru în echipa editorială la (se va puncta o singură dată pentru fiecare perioadă de 5 ani):</t>
  </si>
  <si>
    <t xml:space="preserve">15. Citări și recenzii ale creației de autor pentru lucrările publicate sub afilierea UAIC (exclus autocitări/ o citare se va cuantifica o singură dată)
Se consideră citările din ultimii cinci ani pentru articole publicate sub afilierea UAIC în toată activitatea. Se consideră autocitare articolul care citează unul dintre articolele candidatului și are drept coautor pe candidat.
</t>
  </si>
  <si>
    <t>Recunoașterea rezultatelor activității de cercetare științifică</t>
  </si>
  <si>
    <t>Hotarare Senat nr.6 din 30.01.2025: "maximum o treime pentru activitatile privind recunoasterea rezultatelor activității de cercetare științifică"
Hotarare Consiliul Facultatii din 18.03.2025: = 1/3 pentru activitatile privind recunoasterea rezultatelor activității de cercetare științifică din punctajul total de la activitatea de cercetare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</si>
</sst>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1" x14ac:knownFonts="1">
    <font>
      <sz val="11"/>
      <color theme="1"/>
      <name val="Calibri"/>
      <family val="2"/>
      <scheme val="minor"/>
    </font>
    <font>
      <b/>
      <i/>
      <sz val="12"/>
      <name val="Times New Roman"/>
      <family val="1"/>
    </font>
    <font>
      <sz val="12"/>
      <color indexed="8"/>
      <name val="Times New Roman"/>
      <family val="1"/>
    </font>
    <font>
      <sz val="11"/>
      <color indexed="8"/>
      <name val="Times New Roman"/>
      <family val="1"/>
    </font>
    <font>
      <b/>
      <sz val="12"/>
      <color indexed="8"/>
      <name val="Times New Roman"/>
      <family val="1"/>
    </font>
    <font>
      <b/>
      <sz val="11"/>
      <color indexed="8"/>
      <name val="Calibri"/>
      <family val="2"/>
    </font>
    <font>
      <sz val="11"/>
      <color indexed="10"/>
      <name val="Calibri"/>
      <family val="2"/>
    </font>
    <font>
      <sz val="12"/>
      <name val="Times New Roman"/>
      <family val="1"/>
    </font>
    <font>
      <sz val="12"/>
      <color indexed="10"/>
      <name val="Times New Roman"/>
      <family val="1"/>
    </font>
    <font>
      <b/>
      <sz val="14"/>
      <color indexed="8"/>
      <name val="Calibri"/>
      <family val="2"/>
    </font>
    <font>
      <b/>
      <sz val="11"/>
      <name val="Calibri"/>
      <family val="2"/>
    </font>
    <font>
      <b/>
      <sz val="13"/>
      <name val="Calibri"/>
      <family val="2"/>
    </font>
    <font>
      <sz val="12"/>
      <name val="Calibri"/>
      <family val="2"/>
    </font>
    <font>
      <sz val="12"/>
      <color indexed="10"/>
      <name val="Calibri"/>
      <family val="2"/>
    </font>
    <font>
      <sz val="14"/>
      <name val="Calibri"/>
      <family val="2"/>
    </font>
    <font>
      <b/>
      <sz val="12"/>
      <name val="Times New Roman"/>
      <family val="1"/>
    </font>
    <font>
      <b/>
      <sz val="16"/>
      <name val="Calibri"/>
      <family val="2"/>
    </font>
    <font>
      <b/>
      <sz val="10"/>
      <name val="Calibri"/>
      <family val="2"/>
    </font>
    <font>
      <b/>
      <sz val="11"/>
      <color indexed="10"/>
      <name val="Calibri"/>
      <family val="2"/>
    </font>
    <font>
      <b/>
      <sz val="14"/>
      <name val="Calibri"/>
      <family val="2"/>
    </font>
    <font>
      <sz val="16"/>
      <name val="Calibri"/>
      <family val="2"/>
    </font>
    <font>
      <b/>
      <sz val="18"/>
      <name val="Calibri"/>
      <family val="2"/>
    </font>
    <font>
      <b/>
      <sz val="12"/>
      <name val="Calibri"/>
      <family val="2"/>
    </font>
    <font>
      <i/>
      <sz val="12"/>
      <name val="Calibri"/>
      <family val="2"/>
    </font>
    <font>
      <b/>
      <sz val="13"/>
      <color indexed="8"/>
      <name val="Calibri"/>
      <family val="2"/>
    </font>
    <font>
      <i/>
      <sz val="13"/>
      <color indexed="8"/>
      <name val="Calibri"/>
      <family val="2"/>
    </font>
    <font>
      <i/>
      <sz val="12"/>
      <color indexed="8"/>
      <name val="Calibri"/>
      <family val="2"/>
    </font>
    <font>
      <b/>
      <sz val="16"/>
      <color indexed="8"/>
      <name val="Calibri"/>
      <family val="2"/>
    </font>
    <font>
      <sz val="11"/>
      <name val="Calibri"/>
      <family val="2"/>
    </font>
    <font>
      <b/>
      <sz val="18"/>
      <color indexed="8"/>
      <name val="Calibri"/>
      <family val="2"/>
    </font>
    <font>
      <b/>
      <sz val="12"/>
      <color indexed="8"/>
      <name val="Calibri"/>
      <family val="2"/>
    </font>
    <font>
      <sz val="12"/>
      <color indexed="8"/>
      <name val="Calibri"/>
      <family val="2"/>
    </font>
    <font>
      <i/>
      <sz val="11"/>
      <name val="Calibri"/>
      <family val="2"/>
    </font>
    <font>
      <b/>
      <sz val="14"/>
      <name val="Times New Roman"/>
      <family val="1"/>
    </font>
    <font>
      <i/>
      <sz val="13"/>
      <name val="Calibri"/>
      <family val="2"/>
    </font>
    <font>
      <i/>
      <sz val="11"/>
      <color indexed="8"/>
      <name val="Calibri"/>
      <family val="2"/>
    </font>
    <font>
      <b/>
      <i/>
      <sz val="11"/>
      <name val="Calibri"/>
      <family val="2"/>
    </font>
    <font>
      <b/>
      <i/>
      <sz val="11"/>
      <color indexed="8"/>
      <name val="Calibri"/>
      <family val="2"/>
    </font>
    <font>
      <u/>
      <sz val="12"/>
      <color indexed="10"/>
      <name val="Times New Roman"/>
      <family val="1"/>
    </font>
    <font>
      <b/>
      <sz val="14"/>
      <color indexed="8"/>
      <name val="Times New Roman"/>
      <family val="1"/>
    </font>
    <font>
      <b/>
      <sz val="11"/>
      <color theme="1"/>
      <name val="Calibri"/>
      <family val="2"/>
      <scheme val="minor"/>
    </font>
    <font>
      <sz val="11"/>
      <color rgb="FFFF0000"/>
      <name val="Calibri"/>
      <family val="2"/>
      <scheme val="minor"/>
    </font>
    <font>
      <sz val="12"/>
      <color theme="1"/>
      <name val="Times New Roman"/>
      <family val="1"/>
    </font>
    <font>
      <b/>
      <sz val="11"/>
      <color theme="1"/>
      <name val="Times New Roman"/>
      <family val="1"/>
    </font>
    <font>
      <b/>
      <sz val="12"/>
      <color theme="1"/>
      <name val="Times New Roman"/>
      <family val="1"/>
    </font>
    <font>
      <b/>
      <i/>
      <sz val="12"/>
      <color theme="1"/>
      <name val="Times New Roman"/>
      <family val="1"/>
    </font>
    <font>
      <sz val="11"/>
      <name val="Calibri"/>
      <family val="2"/>
      <scheme val="minor"/>
    </font>
    <font>
      <sz val="12"/>
      <color rgb="FFFF0000"/>
      <name val="Calibri"/>
      <family val="2"/>
    </font>
    <font>
      <b/>
      <sz val="12"/>
      <color rgb="FFFF0000"/>
      <name val="Calibri"/>
      <family val="2"/>
    </font>
    <font>
      <sz val="14"/>
      <name val="Calibri"/>
      <family val="2"/>
      <scheme val="minor"/>
    </font>
    <font>
      <sz val="11"/>
      <color rgb="FFFF0000"/>
      <name val="Calibri"/>
      <family val="2"/>
    </font>
    <font>
      <b/>
      <sz val="16"/>
      <color theme="1"/>
      <name val="Calibri"/>
      <family val="2"/>
      <scheme val="minor"/>
    </font>
    <font>
      <sz val="12"/>
      <name val="Calibri"/>
      <family val="2"/>
      <scheme val="minor"/>
    </font>
    <font>
      <sz val="12"/>
      <color rgb="FFFF0000"/>
      <name val="Times New Roman"/>
      <family val="1"/>
    </font>
    <font>
      <b/>
      <sz val="18"/>
      <color theme="1"/>
      <name val="Calibri"/>
      <family val="2"/>
      <scheme val="minor"/>
    </font>
    <font>
      <sz val="14"/>
      <color rgb="FFFF0000"/>
      <name val="Calibri"/>
      <family val="2"/>
    </font>
    <font>
      <sz val="16"/>
      <color theme="1"/>
      <name val="Calibri"/>
      <family val="2"/>
      <scheme val="minor"/>
    </font>
    <font>
      <b/>
      <sz val="14"/>
      <color theme="1"/>
      <name val="Times New Roman"/>
      <family val="1"/>
    </font>
    <font>
      <b/>
      <sz val="16"/>
      <name val="Calibri"/>
      <family val="2"/>
      <scheme val="minor"/>
    </font>
    <font>
      <b/>
      <sz val="14"/>
      <color theme="1"/>
      <name val="Calibri"/>
      <family val="2"/>
      <scheme val="minor"/>
    </font>
    <font>
      <b/>
      <i/>
      <sz val="16"/>
      <color theme="1"/>
      <name val="Times New Roman"/>
      <family val="1"/>
    </font>
  </fonts>
  <fills count="15">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14996795556505021"/>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266">
    <xf numFmtId="0" fontId="0" fillId="0" borderId="0" xfId="0"/>
    <xf numFmtId="4" fontId="42" fillId="0" borderId="1" xfId="0" applyNumberFormat="1" applyFont="1" applyBorder="1" applyAlignment="1">
      <alignment horizontal="center" vertical="center"/>
    </xf>
    <xf numFmtId="4" fontId="42" fillId="0" borderId="0" xfId="0" applyNumberFormat="1" applyFont="1" applyAlignment="1">
      <alignment horizontal="center" vertical="center"/>
    </xf>
    <xf numFmtId="4" fontId="42" fillId="0" borderId="1" xfId="0" applyNumberFormat="1" applyFont="1" applyBorder="1" applyAlignment="1">
      <alignment horizontal="center" vertical="center" wrapText="1"/>
    </xf>
    <xf numFmtId="0" fontId="43" fillId="0" borderId="0" xfId="0" applyFont="1" applyAlignment="1">
      <alignment horizontal="center" vertical="top"/>
    </xf>
    <xf numFmtId="4" fontId="42" fillId="4" borderId="2" xfId="0" applyNumberFormat="1" applyFont="1" applyFill="1" applyBorder="1" applyAlignment="1">
      <alignment horizontal="center" vertical="center"/>
    </xf>
    <xf numFmtId="4" fontId="42" fillId="5" borderId="1" xfId="0" applyNumberFormat="1" applyFont="1" applyFill="1" applyBorder="1" applyAlignment="1">
      <alignment horizontal="center" vertical="center"/>
    </xf>
    <xf numFmtId="4" fontId="42" fillId="6" borderId="1" xfId="0" applyNumberFormat="1" applyFont="1" applyFill="1" applyBorder="1" applyAlignment="1">
      <alignment horizontal="center" vertical="center"/>
    </xf>
    <xf numFmtId="4" fontId="42" fillId="7" borderId="1" xfId="0" applyNumberFormat="1" applyFont="1" applyFill="1" applyBorder="1" applyAlignment="1">
      <alignment horizontal="center" vertical="center"/>
    </xf>
    <xf numFmtId="0" fontId="0" fillId="0" borderId="2" xfId="0" applyBorder="1" applyAlignment="1">
      <alignment horizontal="center" vertical="center"/>
    </xf>
    <xf numFmtId="4" fontId="0" fillId="0" borderId="2" xfId="0" applyNumberFormat="1" applyBorder="1" applyAlignment="1">
      <alignment horizontal="center" vertical="center"/>
    </xf>
    <xf numFmtId="164" fontId="0" fillId="0" borderId="2" xfId="0" applyNumberFormat="1" applyBorder="1" applyAlignment="1">
      <alignment horizontal="center" vertical="center"/>
    </xf>
    <xf numFmtId="0" fontId="0" fillId="4" borderId="2" xfId="0" applyFill="1" applyBorder="1" applyAlignment="1">
      <alignment horizontal="center" vertical="center"/>
    </xf>
    <xf numFmtId="4" fontId="0" fillId="4" borderId="2" xfId="0" applyNumberFormat="1" applyFill="1" applyBorder="1" applyAlignment="1">
      <alignment horizontal="center" vertical="center"/>
    </xf>
    <xf numFmtId="164" fontId="0" fillId="4" borderId="2" xfId="0" applyNumberFormat="1" applyFill="1" applyBorder="1" applyAlignment="1">
      <alignment horizontal="center" vertical="center"/>
    </xf>
    <xf numFmtId="0" fontId="0" fillId="8" borderId="2" xfId="0" applyFill="1" applyBorder="1" applyAlignment="1">
      <alignment horizontal="center" vertical="center"/>
    </xf>
    <xf numFmtId="4" fontId="0" fillId="8" borderId="2" xfId="0" applyNumberFormat="1" applyFill="1" applyBorder="1" applyAlignment="1">
      <alignment horizontal="center" vertical="center"/>
    </xf>
    <xf numFmtId="164" fontId="0" fillId="8" borderId="2" xfId="0" applyNumberFormat="1" applyFill="1" applyBorder="1" applyAlignment="1">
      <alignment horizontal="center" vertical="center"/>
    </xf>
    <xf numFmtId="0" fontId="0" fillId="8" borderId="2" xfId="0" applyFill="1" applyBorder="1" applyAlignment="1">
      <alignment horizontal="center" vertical="center" wrapText="1"/>
    </xf>
    <xf numFmtId="0" fontId="0" fillId="9" borderId="2" xfId="0" applyFill="1" applyBorder="1" applyAlignment="1">
      <alignment horizontal="center" vertical="center"/>
    </xf>
    <xf numFmtId="4"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4" fontId="1" fillId="10" borderId="1" xfId="0" applyNumberFormat="1" applyFont="1" applyFill="1" applyBorder="1" applyAlignment="1">
      <alignment horizontal="center" vertical="center" wrapText="1"/>
    </xf>
    <xf numFmtId="4" fontId="1" fillId="10" borderId="3" xfId="0" applyNumberFormat="1" applyFont="1" applyFill="1" applyBorder="1" applyAlignment="1">
      <alignment horizontal="center" vertical="center" wrapText="1"/>
    </xf>
    <xf numFmtId="4" fontId="44" fillId="10" borderId="1" xfId="0" applyNumberFormat="1" applyFont="1" applyFill="1" applyBorder="1" applyAlignment="1">
      <alignment horizontal="center" vertical="center" wrapText="1"/>
    </xf>
    <xf numFmtId="4" fontId="42" fillId="10" borderId="1" xfId="0" applyNumberFormat="1" applyFont="1" applyFill="1" applyBorder="1" applyAlignment="1">
      <alignment horizontal="center" vertical="center"/>
    </xf>
    <xf numFmtId="4" fontId="45" fillId="10" borderId="1" xfId="0" applyNumberFormat="1" applyFont="1" applyFill="1" applyBorder="1" applyAlignment="1">
      <alignment horizontal="center" vertical="center"/>
    </xf>
    <xf numFmtId="4" fontId="42" fillId="0" borderId="1" xfId="0" applyNumberFormat="1" applyFont="1" applyBorder="1" applyAlignment="1">
      <alignment horizontal="left" vertical="center"/>
    </xf>
    <xf numFmtId="4" fontId="42" fillId="0" borderId="1" xfId="0" applyNumberFormat="1" applyFont="1" applyBorder="1" applyAlignment="1">
      <alignment horizontal="left" vertical="center" wrapText="1"/>
    </xf>
    <xf numFmtId="4" fontId="7" fillId="0" borderId="1" xfId="0" applyNumberFormat="1" applyFont="1" applyBorder="1" applyAlignment="1">
      <alignment horizontal="center" vertical="center" wrapText="1"/>
    </xf>
    <xf numFmtId="4" fontId="7" fillId="10"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40" fillId="4" borderId="2" xfId="0" applyFont="1" applyFill="1" applyBorder="1" applyAlignment="1">
      <alignment horizontal="center" vertical="center"/>
    </xf>
    <xf numFmtId="0" fontId="40" fillId="4" borderId="2" xfId="0" applyFont="1" applyFill="1" applyBorder="1" applyAlignment="1">
      <alignment horizontal="center" vertical="center" wrapText="1"/>
    </xf>
    <xf numFmtId="164" fontId="40" fillId="4" borderId="2" xfId="0" applyNumberFormat="1" applyFont="1" applyFill="1" applyBorder="1" applyAlignment="1">
      <alignment horizontal="center" vertical="center" wrapText="1"/>
    </xf>
    <xf numFmtId="4" fontId="40" fillId="4" borderId="2" xfId="0" applyNumberFormat="1"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left"/>
    </xf>
    <xf numFmtId="4" fontId="0" fillId="0" borderId="0" xfId="0" applyNumberFormat="1" applyAlignment="1">
      <alignment horizontal="center" vertical="center"/>
    </xf>
    <xf numFmtId="0" fontId="46" fillId="0" borderId="0" xfId="0" applyFont="1" applyAlignment="1">
      <alignment horizontal="center" vertical="center"/>
    </xf>
    <xf numFmtId="0" fontId="46" fillId="2" borderId="2" xfId="0" applyFont="1" applyFill="1" applyBorder="1" applyAlignment="1">
      <alignment horizontal="center" vertical="center"/>
    </xf>
    <xf numFmtId="0" fontId="46" fillId="0" borderId="4" xfId="0" applyFont="1" applyBorder="1" applyAlignment="1">
      <alignment horizontal="center" vertical="center"/>
    </xf>
    <xf numFmtId="0" fontId="12" fillId="0" borderId="5" xfId="0" applyFont="1" applyBorder="1" applyAlignment="1">
      <alignment horizontal="left" vertical="center" wrapText="1"/>
    </xf>
    <xf numFmtId="0" fontId="46" fillId="0" borderId="5" xfId="0" applyFont="1" applyBorder="1" applyAlignment="1">
      <alignment horizontal="center" vertical="center"/>
    </xf>
    <xf numFmtId="4" fontId="46" fillId="0" borderId="6" xfId="0" applyNumberFormat="1" applyFont="1" applyBorder="1" applyAlignment="1">
      <alignment horizontal="center" vertical="center"/>
    </xf>
    <xf numFmtId="0" fontId="0" fillId="0" borderId="7" xfId="0" applyBorder="1" applyAlignment="1">
      <alignment horizontal="center" vertical="center"/>
    </xf>
    <xf numFmtId="0" fontId="46" fillId="11" borderId="0" xfId="0" applyFont="1" applyFill="1" applyAlignment="1">
      <alignment horizontal="center" vertical="center"/>
    </xf>
    <xf numFmtId="0" fontId="12" fillId="11" borderId="0" xfId="0" applyFont="1" applyFill="1" applyAlignment="1">
      <alignment horizontal="left" vertical="center" wrapText="1"/>
    </xf>
    <xf numFmtId="4" fontId="46" fillId="11" borderId="0" xfId="0" applyNumberFormat="1" applyFont="1" applyFill="1" applyAlignment="1">
      <alignment horizontal="center" vertical="center"/>
    </xf>
    <xf numFmtId="3" fontId="47" fillId="11" borderId="0" xfId="0" applyNumberFormat="1" applyFont="1" applyFill="1" applyAlignment="1">
      <alignment horizontal="center" vertical="center"/>
    </xf>
    <xf numFmtId="0" fontId="46" fillId="0" borderId="8" xfId="0" applyFont="1" applyBorder="1" applyAlignment="1">
      <alignment horizontal="center" vertical="center"/>
    </xf>
    <xf numFmtId="0" fontId="48" fillId="0" borderId="9" xfId="0" applyFont="1" applyBorder="1" applyAlignment="1">
      <alignment horizontal="left" vertical="center" wrapText="1"/>
    </xf>
    <xf numFmtId="0" fontId="41" fillId="0" borderId="10" xfId="0" applyFont="1" applyBorder="1" applyAlignment="1">
      <alignment horizontal="center" vertical="center"/>
    </xf>
    <xf numFmtId="4" fontId="41" fillId="0" borderId="11" xfId="0" applyNumberFormat="1" applyFont="1" applyBorder="1" applyAlignment="1">
      <alignment horizontal="center" vertical="center"/>
    </xf>
    <xf numFmtId="3" fontId="47" fillId="3" borderId="12" xfId="0" applyNumberFormat="1" applyFont="1" applyFill="1" applyBorder="1" applyAlignment="1">
      <alignment horizontal="center" vertical="center"/>
    </xf>
    <xf numFmtId="0" fontId="47" fillId="0" borderId="5" xfId="0" applyFont="1" applyBorder="1" applyAlignment="1">
      <alignment horizontal="left" vertical="center" wrapText="1"/>
    </xf>
    <xf numFmtId="0" fontId="49" fillId="0" borderId="5" xfId="0" applyFont="1" applyBorder="1" applyAlignment="1">
      <alignment horizontal="center" vertical="center"/>
    </xf>
    <xf numFmtId="3" fontId="49" fillId="0" borderId="6" xfId="0" applyNumberFormat="1" applyFont="1" applyBorder="1" applyAlignment="1">
      <alignment horizontal="center" vertical="center"/>
    </xf>
    <xf numFmtId="0" fontId="19" fillId="0" borderId="5" xfId="0" applyFont="1" applyBorder="1" applyAlignment="1">
      <alignment horizontal="left" vertical="center" wrapText="1"/>
    </xf>
    <xf numFmtId="0" fontId="0" fillId="11" borderId="0" xfId="0" applyFill="1" applyAlignment="1">
      <alignment horizontal="center" vertical="center"/>
    </xf>
    <xf numFmtId="4" fontId="15" fillId="11" borderId="0" xfId="0" applyNumberFormat="1" applyFont="1" applyFill="1" applyAlignment="1">
      <alignment horizontal="right" vertical="center"/>
    </xf>
    <xf numFmtId="4" fontId="16" fillId="11" borderId="0" xfId="0" applyNumberFormat="1" applyFont="1" applyFill="1" applyAlignment="1">
      <alignment horizontal="center" vertical="center"/>
    </xf>
    <xf numFmtId="0" fontId="46" fillId="2" borderId="13" xfId="0" applyFont="1" applyFill="1" applyBorder="1" applyAlignment="1">
      <alignment horizontal="center" vertical="center"/>
    </xf>
    <xf numFmtId="0" fontId="46" fillId="2" borderId="14" xfId="0" applyFont="1" applyFill="1" applyBorder="1" applyAlignment="1">
      <alignment horizontal="center" vertical="center"/>
    </xf>
    <xf numFmtId="0" fontId="22" fillId="0" borderId="5" xfId="0" applyFont="1" applyBorder="1" applyAlignment="1">
      <alignment horizontal="left" vertical="center" wrapText="1"/>
    </xf>
    <xf numFmtId="0" fontId="0" fillId="0" borderId="15" xfId="0" applyBorder="1" applyAlignment="1">
      <alignment horizontal="center" vertical="center"/>
    </xf>
    <xf numFmtId="0" fontId="0" fillId="2" borderId="2" xfId="0" applyFill="1" applyBorder="1" applyAlignment="1">
      <alignment horizontal="center" vertical="center"/>
    </xf>
    <xf numFmtId="0" fontId="48" fillId="0" borderId="7" xfId="0" applyFont="1" applyBorder="1" applyAlignment="1">
      <alignment horizontal="left" vertical="center" wrapText="1"/>
    </xf>
    <xf numFmtId="0" fontId="41" fillId="0" borderId="2" xfId="0" applyFont="1" applyBorder="1" applyAlignment="1">
      <alignment horizontal="center" vertical="center"/>
    </xf>
    <xf numFmtId="4" fontId="50" fillId="0" borderId="16" xfId="0" applyNumberFormat="1" applyFont="1" applyBorder="1" applyAlignment="1">
      <alignment horizontal="center" vertical="center"/>
    </xf>
    <xf numFmtId="3" fontId="50" fillId="0" borderId="16" xfId="0" applyNumberFormat="1" applyFont="1" applyBorder="1" applyAlignment="1">
      <alignment horizontal="center" vertical="center"/>
    </xf>
    <xf numFmtId="0" fontId="46" fillId="0" borderId="2" xfId="0" applyFont="1" applyBorder="1" applyAlignment="1">
      <alignment horizontal="center" vertical="center"/>
    </xf>
    <xf numFmtId="0" fontId="50" fillId="0" borderId="7" xfId="0" applyFont="1" applyBorder="1" applyAlignment="1">
      <alignment horizontal="center" vertical="center"/>
    </xf>
    <xf numFmtId="0" fontId="41" fillId="0" borderId="7" xfId="0" applyFont="1" applyBorder="1" applyAlignment="1">
      <alignment horizontal="center" vertical="center"/>
    </xf>
    <xf numFmtId="0" fontId="12" fillId="0" borderId="10" xfId="0" applyFont="1" applyBorder="1" applyAlignment="1">
      <alignment horizontal="left" vertical="center" wrapText="1"/>
    </xf>
    <xf numFmtId="0" fontId="50" fillId="0" borderId="9" xfId="0" applyFont="1" applyBorder="1" applyAlignment="1">
      <alignment horizontal="center" vertical="center"/>
    </xf>
    <xf numFmtId="4" fontId="41" fillId="0" borderId="17" xfId="0" applyNumberFormat="1" applyFont="1" applyBorder="1" applyAlignment="1">
      <alignment horizontal="center" vertical="center"/>
    </xf>
    <xf numFmtId="0" fontId="46" fillId="0" borderId="18" xfId="0" applyFont="1" applyBorder="1" applyAlignment="1">
      <alignment horizontal="center" vertical="center"/>
    </xf>
    <xf numFmtId="0" fontId="47" fillId="0" borderId="2" xfId="0" applyFont="1" applyBorder="1" applyAlignment="1">
      <alignment horizontal="left" vertical="center" wrapText="1"/>
    </xf>
    <xf numFmtId="4" fontId="41" fillId="0" borderId="19" xfId="0" applyNumberFormat="1" applyFont="1" applyBorder="1" applyAlignment="1">
      <alignment horizontal="center" vertical="center"/>
    </xf>
    <xf numFmtId="0" fontId="47" fillId="0" borderId="2" xfId="0" applyFont="1" applyBorder="1" applyAlignment="1">
      <alignment horizontal="justify" vertical="center" wrapText="1"/>
    </xf>
    <xf numFmtId="0" fontId="46" fillId="0" borderId="20" xfId="0" applyFont="1" applyBorder="1" applyAlignment="1">
      <alignment horizontal="center" vertical="center"/>
    </xf>
    <xf numFmtId="0" fontId="28" fillId="0" borderId="10" xfId="0" applyFont="1" applyBorder="1" applyAlignment="1">
      <alignment horizontal="center" vertical="center"/>
    </xf>
    <xf numFmtId="0" fontId="46" fillId="0" borderId="10" xfId="0" applyFont="1" applyBorder="1" applyAlignment="1">
      <alignment horizontal="center" vertical="center"/>
    </xf>
    <xf numFmtId="4" fontId="46" fillId="0" borderId="11" xfId="0" applyNumberFormat="1" applyFont="1" applyBorder="1" applyAlignment="1">
      <alignment horizontal="center" vertical="center"/>
    </xf>
    <xf numFmtId="0" fontId="46" fillId="0" borderId="7" xfId="0" applyFont="1" applyBorder="1" applyAlignment="1">
      <alignment horizontal="center" vertical="center"/>
    </xf>
    <xf numFmtId="0" fontId="46" fillId="0" borderId="21" xfId="0" applyFont="1" applyBorder="1" applyAlignment="1">
      <alignment horizontal="center" vertical="center"/>
    </xf>
    <xf numFmtId="0" fontId="12" fillId="0" borderId="14" xfId="0" applyFont="1" applyBorder="1" applyAlignment="1">
      <alignment horizontal="left" vertical="center" wrapText="1"/>
    </xf>
    <xf numFmtId="0" fontId="28" fillId="0" borderId="14" xfId="0" applyFont="1" applyBorder="1" applyAlignment="1">
      <alignment horizontal="center" vertical="center"/>
    </xf>
    <xf numFmtId="0" fontId="46" fillId="0" borderId="14" xfId="0" applyFont="1" applyBorder="1" applyAlignment="1">
      <alignment horizontal="center" vertical="center"/>
    </xf>
    <xf numFmtId="4" fontId="46" fillId="0" borderId="22" xfId="0" applyNumberFormat="1" applyFont="1" applyBorder="1" applyAlignment="1">
      <alignment horizontal="center" vertical="center"/>
    </xf>
    <xf numFmtId="0" fontId="46" fillId="0" borderId="23" xfId="0" applyFont="1" applyBorder="1" applyAlignment="1">
      <alignment horizontal="center" vertical="center"/>
    </xf>
    <xf numFmtId="0" fontId="12" fillId="0" borderId="2" xfId="0" applyFont="1" applyBorder="1" applyAlignment="1">
      <alignment horizontal="left" vertical="center" wrapText="1"/>
    </xf>
    <xf numFmtId="0" fontId="28" fillId="0" borderId="2" xfId="0" applyFont="1" applyBorder="1" applyAlignment="1">
      <alignment horizontal="center" vertical="center"/>
    </xf>
    <xf numFmtId="4" fontId="4" fillId="11" borderId="0" xfId="0" applyNumberFormat="1" applyFont="1" applyFill="1" applyAlignment="1">
      <alignment horizontal="right" vertical="center"/>
    </xf>
    <xf numFmtId="3" fontId="24" fillId="11" borderId="0" xfId="0" applyNumberFormat="1" applyFont="1" applyFill="1" applyAlignment="1">
      <alignment horizontal="center" vertical="center"/>
    </xf>
    <xf numFmtId="0" fontId="5" fillId="0" borderId="0" xfId="0" applyFont="1" applyAlignment="1">
      <alignment horizontal="center" vertical="center"/>
    </xf>
    <xf numFmtId="4" fontId="30" fillId="0" borderId="0" xfId="0" applyNumberFormat="1" applyFont="1" applyAlignment="1">
      <alignment horizontal="left" vertical="center"/>
    </xf>
    <xf numFmtId="4" fontId="30" fillId="0" borderId="0" xfId="0" applyNumberFormat="1" applyFont="1" applyAlignment="1">
      <alignment vertical="center"/>
    </xf>
    <xf numFmtId="0" fontId="0" fillId="0" borderId="0" xfId="0" applyAlignment="1">
      <alignment horizontal="right" vertical="center"/>
    </xf>
    <xf numFmtId="4" fontId="31" fillId="0" borderId="0" xfId="0" applyNumberFormat="1" applyFont="1" applyAlignment="1">
      <alignment horizontal="center" vertical="center"/>
    </xf>
    <xf numFmtId="4" fontId="30" fillId="0" borderId="0" xfId="0" applyNumberFormat="1" applyFont="1" applyAlignment="1">
      <alignment horizontal="center" vertical="center"/>
    </xf>
    <xf numFmtId="164" fontId="0" fillId="0" borderId="0" xfId="0" applyNumberFormat="1" applyAlignment="1">
      <alignment horizontal="center" vertical="center"/>
    </xf>
    <xf numFmtId="4" fontId="4" fillId="0" borderId="0" xfId="0" applyNumberFormat="1" applyFont="1" applyAlignment="1">
      <alignment vertical="center"/>
    </xf>
    <xf numFmtId="4" fontId="24" fillId="0" borderId="0" xfId="0" applyNumberFormat="1" applyFont="1" applyAlignment="1">
      <alignment horizontal="center" vertical="center"/>
    </xf>
    <xf numFmtId="0" fontId="32" fillId="0" borderId="0" xfId="0" applyFont="1" applyAlignment="1">
      <alignment horizontal="left" vertical="center" wrapText="1"/>
    </xf>
    <xf numFmtId="0" fontId="28" fillId="0" borderId="0" xfId="0" applyFont="1" applyAlignment="1">
      <alignment horizontal="center"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4" fontId="0" fillId="0" borderId="16" xfId="0" applyNumberFormat="1" applyBorder="1" applyAlignment="1">
      <alignment horizontal="center" vertical="center"/>
    </xf>
    <xf numFmtId="0" fontId="51" fillId="0" borderId="0" xfId="0" applyFont="1" applyAlignment="1">
      <alignment vertical="center"/>
    </xf>
    <xf numFmtId="0" fontId="22" fillId="0" borderId="7" xfId="0" applyFont="1" applyBorder="1" applyAlignment="1">
      <alignment horizontal="left" vertical="center" wrapText="1"/>
    </xf>
    <xf numFmtId="0" fontId="52" fillId="0" borderId="22" xfId="0" applyFont="1" applyBorder="1" applyAlignment="1">
      <alignment horizontal="center" vertical="center"/>
    </xf>
    <xf numFmtId="4" fontId="7" fillId="0" borderId="0" xfId="0" applyNumberFormat="1" applyFont="1" applyAlignment="1">
      <alignment horizontal="center" vertical="center"/>
    </xf>
    <xf numFmtId="0" fontId="22" fillId="0" borderId="2" xfId="0" applyFont="1" applyBorder="1" applyAlignment="1">
      <alignment horizontal="left" vertical="center" wrapText="1"/>
    </xf>
    <xf numFmtId="0" fontId="52" fillId="0" borderId="16" xfId="0" applyFont="1" applyBorder="1" applyAlignment="1">
      <alignment horizontal="center" vertical="center"/>
    </xf>
    <xf numFmtId="4" fontId="53" fillId="0" borderId="0" xfId="0" applyNumberFormat="1" applyFont="1" applyAlignment="1">
      <alignment horizontal="center" vertical="center"/>
    </xf>
    <xf numFmtId="4" fontId="15" fillId="11" borderId="26" xfId="0" applyNumberFormat="1" applyFont="1" applyFill="1" applyBorder="1" applyAlignment="1">
      <alignment horizontal="right" vertical="center"/>
    </xf>
    <xf numFmtId="3" fontId="16" fillId="11" borderId="0" xfId="0" applyNumberFormat="1" applyFont="1" applyFill="1" applyAlignment="1">
      <alignment horizontal="center" vertical="center"/>
    </xf>
    <xf numFmtId="4" fontId="41" fillId="11" borderId="0" xfId="0" applyNumberFormat="1" applyFont="1" applyFill="1" applyAlignment="1">
      <alignment horizontal="center" vertical="center"/>
    </xf>
    <xf numFmtId="0" fontId="46" fillId="0" borderId="27" xfId="0" applyFont="1" applyBorder="1" applyAlignment="1">
      <alignment horizontal="center" vertical="center"/>
    </xf>
    <xf numFmtId="0" fontId="22" fillId="0" borderId="28" xfId="0" applyFont="1" applyBorder="1" applyAlignment="1">
      <alignment horizontal="left" vertical="center" wrapText="1"/>
    </xf>
    <xf numFmtId="0" fontId="22" fillId="0" borderId="14" xfId="0" applyFont="1" applyBorder="1" applyAlignment="1">
      <alignment horizontal="left" vertical="center" wrapText="1"/>
    </xf>
    <xf numFmtId="4" fontId="15" fillId="11" borderId="30" xfId="0" applyNumberFormat="1" applyFont="1" applyFill="1" applyBorder="1" applyAlignment="1">
      <alignment horizontal="right" vertical="center"/>
    </xf>
    <xf numFmtId="4" fontId="15" fillId="11" borderId="31" xfId="0" applyNumberFormat="1" applyFont="1" applyFill="1" applyBorder="1" applyAlignment="1">
      <alignment horizontal="right" vertical="center"/>
    </xf>
    <xf numFmtId="3" fontId="16" fillId="11" borderId="1" xfId="0" applyNumberFormat="1" applyFont="1" applyFill="1" applyBorder="1" applyAlignment="1">
      <alignment horizontal="center" vertical="center"/>
    </xf>
    <xf numFmtId="4" fontId="42" fillId="11" borderId="0" xfId="0" applyNumberFormat="1" applyFont="1" applyFill="1" applyAlignment="1">
      <alignment horizontal="center" vertical="center"/>
    </xf>
    <xf numFmtId="4" fontId="50" fillId="0" borderId="0" xfId="0" applyNumberFormat="1" applyFont="1" applyAlignment="1">
      <alignment horizontal="center" vertical="center"/>
    </xf>
    <xf numFmtId="0" fontId="0" fillId="2" borderId="14" xfId="0" applyFill="1" applyBorder="1" applyAlignment="1">
      <alignment horizontal="center" vertical="center"/>
    </xf>
    <xf numFmtId="0" fontId="48" fillId="0" borderId="0" xfId="0" applyFont="1" applyAlignment="1">
      <alignment horizontal="left" vertical="center" wrapText="1"/>
    </xf>
    <xf numFmtId="0" fontId="50" fillId="0" borderId="0" xfId="0" applyFont="1" applyAlignment="1">
      <alignment horizontal="center" vertical="center"/>
    </xf>
    <xf numFmtId="3" fontId="47" fillId="0" borderId="0" xfId="0" applyNumberFormat="1" applyFont="1" applyAlignment="1">
      <alignment horizontal="center" vertical="center"/>
    </xf>
    <xf numFmtId="0" fontId="48" fillId="0" borderId="5" xfId="0" applyFont="1" applyBorder="1" applyAlignment="1">
      <alignment horizontal="left" vertical="center" wrapText="1"/>
    </xf>
    <xf numFmtId="0" fontId="50" fillId="0" borderId="5" xfId="0" applyFont="1" applyBorder="1" applyAlignment="1">
      <alignment horizontal="center" vertical="center"/>
    </xf>
    <xf numFmtId="4" fontId="50" fillId="0" borderId="6" xfId="0" applyNumberFormat="1" applyFont="1" applyBorder="1" applyAlignment="1">
      <alignment horizontal="center" vertical="center"/>
    </xf>
    <xf numFmtId="0" fontId="12" fillId="0" borderId="2" xfId="0" applyFont="1" applyBorder="1" applyAlignment="1">
      <alignment horizontal="justify" wrapText="1"/>
    </xf>
    <xf numFmtId="0" fontId="12" fillId="0" borderId="2" xfId="0" applyFont="1" applyBorder="1" applyAlignment="1">
      <alignment horizontal="justify" vertical="center" wrapText="1"/>
    </xf>
    <xf numFmtId="4" fontId="46" fillId="0" borderId="34" xfId="0" applyNumberFormat="1" applyFont="1" applyBorder="1" applyAlignment="1">
      <alignment horizontal="center" vertical="center"/>
    </xf>
    <xf numFmtId="4" fontId="46" fillId="0" borderId="35" xfId="0" applyNumberFormat="1" applyFont="1" applyBorder="1" applyAlignment="1">
      <alignment horizontal="center" vertical="center"/>
    </xf>
    <xf numFmtId="4" fontId="46" fillId="0" borderId="36" xfId="0" applyNumberFormat="1" applyFont="1" applyBorder="1" applyAlignment="1">
      <alignment horizontal="center" vertical="center"/>
    </xf>
    <xf numFmtId="0" fontId="46" fillId="0" borderId="37" xfId="0" applyFont="1" applyBorder="1" applyAlignment="1">
      <alignment horizontal="center" vertical="center"/>
    </xf>
    <xf numFmtId="0" fontId="12" fillId="0" borderId="38" xfId="0" applyFont="1" applyBorder="1" applyAlignment="1">
      <alignment horizontal="left" vertical="center" wrapText="1"/>
    </xf>
    <xf numFmtId="0" fontId="28" fillId="0" borderId="38" xfId="0" applyFont="1" applyBorder="1" applyAlignment="1">
      <alignment horizontal="center" vertical="center"/>
    </xf>
    <xf numFmtId="0" fontId="46" fillId="0" borderId="38" xfId="0" applyFont="1" applyBorder="1" applyAlignment="1">
      <alignment horizontal="center" vertical="center"/>
    </xf>
    <xf numFmtId="4" fontId="46" fillId="0" borderId="39" xfId="0" applyNumberFormat="1" applyFont="1" applyBorder="1" applyAlignment="1">
      <alignment horizontal="center" vertical="center"/>
    </xf>
    <xf numFmtId="0" fontId="46" fillId="0" borderId="26" xfId="0" applyFont="1" applyBorder="1" applyAlignment="1">
      <alignment horizontal="center" vertical="center"/>
    </xf>
    <xf numFmtId="4" fontId="15" fillId="0" borderId="32" xfId="0" applyNumberFormat="1" applyFont="1" applyBorder="1" applyAlignment="1">
      <alignment horizontal="right" vertical="center"/>
    </xf>
    <xf numFmtId="4" fontId="15" fillId="0" borderId="33" xfId="0" applyNumberFormat="1" applyFont="1" applyBorder="1" applyAlignment="1">
      <alignment horizontal="right" vertical="center"/>
    </xf>
    <xf numFmtId="3" fontId="16" fillId="0" borderId="41" xfId="0" applyNumberFormat="1" applyFont="1" applyBorder="1" applyAlignment="1">
      <alignment horizontal="center" vertical="center"/>
    </xf>
    <xf numFmtId="4" fontId="15" fillId="0" borderId="0" xfId="0" applyNumberFormat="1" applyFont="1" applyAlignment="1">
      <alignment horizontal="right" vertical="center"/>
    </xf>
    <xf numFmtId="3" fontId="16" fillId="0" borderId="0" xfId="0" applyNumberFormat="1" applyFont="1" applyAlignment="1">
      <alignment horizontal="center" vertical="center"/>
    </xf>
    <xf numFmtId="0" fontId="46" fillId="0" borderId="15" xfId="0" applyFont="1" applyBorder="1" applyAlignment="1">
      <alignment horizontal="center" vertical="center"/>
    </xf>
    <xf numFmtId="0" fontId="46" fillId="11" borderId="18" xfId="0" applyFont="1" applyFill="1" applyBorder="1" applyAlignment="1">
      <alignment horizontal="center" vertical="center"/>
    </xf>
    <xf numFmtId="3" fontId="20" fillId="12" borderId="42" xfId="0" applyNumberFormat="1" applyFont="1" applyFill="1" applyBorder="1" applyAlignment="1">
      <alignment horizontal="center" vertical="center"/>
    </xf>
    <xf numFmtId="3" fontId="16" fillId="12" borderId="1" xfId="0" applyNumberFormat="1" applyFont="1" applyFill="1" applyBorder="1" applyAlignment="1">
      <alignment horizontal="center" vertical="center"/>
    </xf>
    <xf numFmtId="3" fontId="20" fillId="12" borderId="45" xfId="0" applyNumberFormat="1" applyFont="1" applyFill="1" applyBorder="1" applyAlignment="1">
      <alignment horizontal="center" vertical="center"/>
    </xf>
    <xf numFmtId="3" fontId="16" fillId="12" borderId="46" xfId="0" applyNumberFormat="1" applyFont="1" applyFill="1" applyBorder="1" applyAlignment="1">
      <alignment horizontal="center" vertical="center"/>
    </xf>
    <xf numFmtId="0" fontId="19" fillId="12" borderId="47" xfId="0" applyFont="1" applyFill="1" applyBorder="1" applyAlignment="1">
      <alignment horizontal="left" vertical="center" wrapText="1"/>
    </xf>
    <xf numFmtId="0" fontId="11" fillId="12" borderId="48" xfId="0" applyFont="1" applyFill="1" applyBorder="1" applyAlignment="1">
      <alignment horizontal="center" vertical="center"/>
    </xf>
    <xf numFmtId="4" fontId="11" fillId="12" borderId="1" xfId="0" applyNumberFormat="1" applyFont="1" applyFill="1" applyBorder="1" applyAlignment="1">
      <alignment horizontal="center" vertical="center" wrapText="1"/>
    </xf>
    <xf numFmtId="0" fontId="11" fillId="12" borderId="47" xfId="0" applyFont="1" applyFill="1" applyBorder="1" applyAlignment="1">
      <alignment horizontal="left" vertical="center" wrapText="1"/>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164" fontId="0" fillId="5" borderId="2" xfId="0" applyNumberFormat="1" applyFill="1" applyBorder="1" applyAlignment="1">
      <alignment horizontal="center" vertical="center"/>
    </xf>
    <xf numFmtId="4" fontId="0" fillId="5" borderId="2" xfId="0" applyNumberFormat="1" applyFill="1" applyBorder="1" applyAlignment="1">
      <alignment horizontal="center" vertical="center"/>
    </xf>
    <xf numFmtId="4" fontId="0" fillId="4" borderId="24" xfId="0" applyNumberFormat="1" applyFill="1" applyBorder="1" applyAlignment="1">
      <alignment horizontal="center" vertical="center"/>
    </xf>
    <xf numFmtId="0" fontId="0" fillId="8" borderId="7" xfId="0" applyFill="1" applyBorder="1" applyAlignment="1">
      <alignment horizontal="center" vertical="center"/>
    </xf>
    <xf numFmtId="0" fontId="0" fillId="8" borderId="7" xfId="0" applyFill="1" applyBorder="1" applyAlignment="1">
      <alignment horizontal="center" vertical="center" wrapText="1"/>
    </xf>
    <xf numFmtId="164" fontId="0" fillId="8" borderId="7" xfId="0" applyNumberFormat="1" applyFill="1" applyBorder="1" applyAlignment="1">
      <alignment horizontal="center" vertical="center"/>
    </xf>
    <xf numFmtId="4" fontId="0" fillId="5" borderId="7" xfId="0" applyNumberFormat="1" applyFill="1" applyBorder="1" applyAlignment="1">
      <alignment horizontal="center" vertical="center"/>
    </xf>
    <xf numFmtId="4" fontId="0" fillId="8" borderId="7" xfId="0" applyNumberFormat="1" applyFill="1" applyBorder="1" applyAlignment="1">
      <alignment horizontal="center" vertical="center"/>
    </xf>
    <xf numFmtId="4" fontId="51" fillId="5" borderId="9" xfId="0" applyNumberFormat="1" applyFont="1" applyFill="1" applyBorder="1" applyAlignment="1">
      <alignment horizontal="center" vertical="center"/>
    </xf>
    <xf numFmtId="4" fontId="51" fillId="8" borderId="49" xfId="0" applyNumberFormat="1" applyFont="1" applyFill="1" applyBorder="1" applyAlignment="1">
      <alignment horizontal="center" vertical="center"/>
    </xf>
    <xf numFmtId="4" fontId="51" fillId="5" borderId="2" xfId="0" applyNumberFormat="1" applyFont="1" applyFill="1" applyBorder="1" applyAlignment="1">
      <alignment horizontal="center" vertical="center"/>
    </xf>
    <xf numFmtId="4" fontId="51" fillId="8" borderId="2" xfId="0" applyNumberFormat="1" applyFont="1" applyFill="1" applyBorder="1" applyAlignment="1">
      <alignment horizontal="center" vertical="center"/>
    </xf>
    <xf numFmtId="0" fontId="54" fillId="4" borderId="30" xfId="0" applyFont="1" applyFill="1" applyBorder="1" applyAlignment="1">
      <alignment horizontal="center" vertical="center"/>
    </xf>
    <xf numFmtId="0" fontId="10" fillId="12" borderId="50" xfId="0" applyFont="1" applyFill="1" applyBorder="1" applyAlignment="1">
      <alignment horizontal="center" vertical="center" wrapText="1"/>
    </xf>
    <xf numFmtId="0" fontId="10" fillId="13" borderId="50" xfId="0" applyFont="1" applyFill="1" applyBorder="1" applyAlignment="1">
      <alignment horizontal="center" vertical="center" wrapText="1"/>
    </xf>
    <xf numFmtId="0" fontId="11" fillId="13" borderId="47" xfId="0" applyFont="1" applyFill="1" applyBorder="1" applyAlignment="1">
      <alignment horizontal="left" vertical="center" wrapText="1"/>
    </xf>
    <xf numFmtId="0" fontId="11" fillId="13" borderId="47" xfId="0" applyFont="1" applyFill="1" applyBorder="1" applyAlignment="1">
      <alignment horizontal="center" vertical="center"/>
    </xf>
    <xf numFmtId="0" fontId="11" fillId="13" borderId="48" xfId="0" applyFont="1" applyFill="1" applyBorder="1" applyAlignment="1">
      <alignment horizontal="center" vertical="center" wrapText="1"/>
    </xf>
    <xf numFmtId="4" fontId="11" fillId="13" borderId="48" xfId="0" applyNumberFormat="1" applyFont="1" applyFill="1" applyBorder="1" applyAlignment="1">
      <alignment horizontal="center" vertical="center" wrapText="1"/>
    </xf>
    <xf numFmtId="4" fontId="11" fillId="13" borderId="1" xfId="0" applyNumberFormat="1" applyFont="1" applyFill="1" applyBorder="1" applyAlignment="1">
      <alignment horizontal="center" vertical="center" wrapText="1"/>
    </xf>
    <xf numFmtId="0" fontId="5" fillId="13" borderId="50" xfId="0" applyFont="1" applyFill="1" applyBorder="1" applyAlignment="1">
      <alignment horizontal="center" vertical="center" wrapText="1"/>
    </xf>
    <xf numFmtId="0" fontId="24" fillId="13" borderId="47" xfId="0" applyFont="1" applyFill="1" applyBorder="1" applyAlignment="1">
      <alignment horizontal="left" vertical="center" wrapText="1"/>
    </xf>
    <xf numFmtId="0" fontId="24" fillId="13" borderId="47" xfId="0" applyFont="1" applyFill="1" applyBorder="1" applyAlignment="1">
      <alignment horizontal="center" vertical="center"/>
    </xf>
    <xf numFmtId="0" fontId="24" fillId="13" borderId="47" xfId="0" applyFont="1" applyFill="1" applyBorder="1" applyAlignment="1">
      <alignment horizontal="center" vertical="center" wrapText="1"/>
    </xf>
    <xf numFmtId="4" fontId="24" fillId="13" borderId="31" xfId="0" applyNumberFormat="1" applyFont="1" applyFill="1" applyBorder="1" applyAlignment="1">
      <alignment horizontal="center" vertical="center" wrapText="1"/>
    </xf>
    <xf numFmtId="4" fontId="24" fillId="13" borderId="1"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0" fontId="24" fillId="13" borderId="9" xfId="0" applyFont="1" applyFill="1" applyBorder="1" applyAlignment="1">
      <alignment horizontal="left" vertical="center" wrapText="1"/>
    </xf>
    <xf numFmtId="0" fontId="24" fillId="13" borderId="9" xfId="0" applyFont="1" applyFill="1" applyBorder="1" applyAlignment="1">
      <alignment horizontal="center" vertical="center"/>
    </xf>
    <xf numFmtId="0" fontId="24" fillId="13" borderId="9" xfId="0" applyFont="1" applyFill="1" applyBorder="1" applyAlignment="1">
      <alignment horizontal="center" vertical="center" wrapText="1"/>
    </xf>
    <xf numFmtId="4" fontId="24" fillId="13" borderId="17" xfId="0" applyNumberFormat="1" applyFont="1" applyFill="1" applyBorder="1" applyAlignment="1">
      <alignment horizontal="center" vertical="center" wrapText="1"/>
    </xf>
    <xf numFmtId="4" fontId="24" fillId="13" borderId="51" xfId="0" applyNumberFormat="1" applyFont="1" applyFill="1" applyBorder="1" applyAlignment="1">
      <alignment horizontal="center" vertical="center" wrapText="1"/>
    </xf>
    <xf numFmtId="4" fontId="14" fillId="13" borderId="46" xfId="0" applyNumberFormat="1" applyFont="1" applyFill="1" applyBorder="1" applyAlignment="1">
      <alignment horizontal="center" vertical="center"/>
    </xf>
    <xf numFmtId="4" fontId="16" fillId="13" borderId="1" xfId="0" applyNumberFormat="1" applyFont="1" applyFill="1" applyBorder="1" applyAlignment="1">
      <alignment horizontal="center" vertical="center"/>
    </xf>
    <xf numFmtId="4" fontId="20" fillId="13" borderId="46" xfId="0" applyNumberFormat="1" applyFont="1" applyFill="1" applyBorder="1" applyAlignment="1">
      <alignment horizontal="center" vertical="center"/>
    </xf>
    <xf numFmtId="4" fontId="21" fillId="13" borderId="1" xfId="0" applyNumberFormat="1" applyFont="1" applyFill="1" applyBorder="1" applyAlignment="1">
      <alignment horizontal="center" vertical="center"/>
    </xf>
    <xf numFmtId="3" fontId="14" fillId="13" borderId="46" xfId="0" applyNumberFormat="1" applyFont="1" applyFill="1" applyBorder="1" applyAlignment="1">
      <alignment horizontal="center" vertical="center"/>
    </xf>
    <xf numFmtId="3" fontId="19" fillId="13" borderId="1" xfId="0" applyNumberFormat="1" applyFont="1" applyFill="1" applyBorder="1" applyAlignment="1">
      <alignment horizontal="center" vertical="center"/>
    </xf>
    <xf numFmtId="3" fontId="47" fillId="13" borderId="12" xfId="0" applyNumberFormat="1" applyFont="1" applyFill="1" applyBorder="1" applyAlignment="1">
      <alignment horizontal="center" vertical="center"/>
    </xf>
    <xf numFmtId="3" fontId="47" fillId="13" borderId="45" xfId="0" applyNumberFormat="1" applyFont="1" applyFill="1" applyBorder="1" applyAlignment="1">
      <alignment horizontal="center" vertical="center"/>
    </xf>
    <xf numFmtId="4" fontId="27" fillId="13" borderId="1" xfId="0" applyNumberFormat="1" applyFont="1" applyFill="1" applyBorder="1" applyAlignment="1">
      <alignment horizontal="center" vertical="center"/>
    </xf>
    <xf numFmtId="3" fontId="14" fillId="13" borderId="12" xfId="0" applyNumberFormat="1" applyFont="1" applyFill="1" applyBorder="1" applyAlignment="1">
      <alignment horizontal="center" vertical="center"/>
    </xf>
    <xf numFmtId="3" fontId="14" fillId="13" borderId="45" xfId="0" applyNumberFormat="1" applyFont="1" applyFill="1" applyBorder="1" applyAlignment="1">
      <alignment horizontal="center" vertical="center"/>
    </xf>
    <xf numFmtId="3" fontId="14" fillId="13" borderId="42" xfId="0" applyNumberFormat="1" applyFont="1" applyFill="1" applyBorder="1" applyAlignment="1">
      <alignment horizontal="center" vertical="center"/>
    </xf>
    <xf numFmtId="3" fontId="14" fillId="13" borderId="44" xfId="0" applyNumberFormat="1" applyFont="1" applyFill="1" applyBorder="1" applyAlignment="1">
      <alignment horizontal="center" vertical="center"/>
    </xf>
    <xf numFmtId="4" fontId="29" fillId="13" borderId="1" xfId="0" applyNumberFormat="1" applyFont="1" applyFill="1" applyBorder="1" applyAlignment="1">
      <alignment horizontal="center" vertical="center"/>
    </xf>
    <xf numFmtId="3" fontId="47" fillId="13" borderId="46" xfId="0" applyNumberFormat="1" applyFont="1" applyFill="1" applyBorder="1" applyAlignment="1">
      <alignment horizontal="center" vertical="center"/>
    </xf>
    <xf numFmtId="3" fontId="55" fillId="13" borderId="12" xfId="0" applyNumberFormat="1" applyFont="1" applyFill="1" applyBorder="1" applyAlignment="1">
      <alignment horizontal="center" vertical="center"/>
    </xf>
    <xf numFmtId="3" fontId="55" fillId="13" borderId="45" xfId="0" applyNumberFormat="1" applyFont="1" applyFill="1" applyBorder="1" applyAlignment="1">
      <alignment horizontal="center" vertical="center"/>
    </xf>
    <xf numFmtId="0" fontId="27" fillId="0" borderId="0" xfId="0" applyFont="1" applyAlignment="1">
      <alignment horizontal="left"/>
    </xf>
    <xf numFmtId="0" fontId="56" fillId="0" borderId="2" xfId="0" applyFont="1" applyBorder="1" applyAlignment="1">
      <alignment horizontal="center" vertical="center"/>
    </xf>
    <xf numFmtId="0" fontId="51" fillId="0" borderId="2" xfId="0" applyFont="1" applyBorder="1" applyAlignment="1">
      <alignment horizontal="left" vertical="center"/>
    </xf>
    <xf numFmtId="4" fontId="44" fillId="4" borderId="2" xfId="0" applyNumberFormat="1" applyFont="1" applyFill="1" applyBorder="1" applyAlignment="1">
      <alignment horizontal="center" vertical="center"/>
    </xf>
    <xf numFmtId="4" fontId="57" fillId="7" borderId="1" xfId="0" applyNumberFormat="1" applyFont="1" applyFill="1" applyBorder="1" applyAlignment="1">
      <alignment horizontal="center" vertical="center"/>
    </xf>
    <xf numFmtId="4" fontId="57" fillId="6" borderId="1" xfId="0" applyNumberFormat="1" applyFont="1" applyFill="1" applyBorder="1" applyAlignment="1">
      <alignment horizontal="center" vertical="center"/>
    </xf>
    <xf numFmtId="4" fontId="58" fillId="12" borderId="1" xfId="0" applyNumberFormat="1" applyFont="1" applyFill="1" applyBorder="1" applyAlignment="1">
      <alignment horizontal="center" vertical="center"/>
    </xf>
    <xf numFmtId="0" fontId="52" fillId="0" borderId="25" xfId="0" applyFont="1" applyBorder="1" applyAlignment="1">
      <alignment horizontal="center" vertical="center"/>
    </xf>
    <xf numFmtId="3" fontId="20" fillId="12" borderId="43" xfId="0" applyNumberFormat="1" applyFont="1" applyFill="1" applyBorder="1" applyAlignment="1">
      <alignment horizontal="center" vertical="center"/>
    </xf>
    <xf numFmtId="0" fontId="52" fillId="0" borderId="40" xfId="0" applyFont="1" applyBorder="1" applyAlignment="1">
      <alignment horizontal="center" vertical="center"/>
    </xf>
    <xf numFmtId="0" fontId="12" fillId="11" borderId="7" xfId="0" applyFont="1" applyFill="1" applyBorder="1" applyAlignment="1">
      <alignment horizontal="left" vertical="center" wrapText="1"/>
    </xf>
    <xf numFmtId="0" fontId="28" fillId="0" borderId="25" xfId="0" applyFont="1" applyBorder="1" applyAlignment="1">
      <alignment horizontal="center" vertical="center"/>
    </xf>
    <xf numFmtId="0" fontId="52" fillId="0" borderId="29" xfId="0" applyFont="1" applyBorder="1" applyAlignment="1">
      <alignment horizontal="center" vertical="center"/>
    </xf>
    <xf numFmtId="3" fontId="20" fillId="12" borderId="44" xfId="0" applyNumberFormat="1" applyFont="1" applyFill="1" applyBorder="1" applyAlignment="1">
      <alignment horizontal="center" vertical="center"/>
    </xf>
    <xf numFmtId="0" fontId="46" fillId="0" borderId="22" xfId="0" applyFont="1" applyBorder="1" applyAlignment="1">
      <alignment horizontal="center" vertical="center"/>
    </xf>
    <xf numFmtId="0" fontId="46" fillId="0" borderId="36" xfId="0" applyFont="1" applyBorder="1" applyAlignment="1">
      <alignment horizontal="center" vertical="center"/>
    </xf>
    <xf numFmtId="4" fontId="7" fillId="0" borderId="32" xfId="0" applyNumberFormat="1" applyFont="1" applyBorder="1" applyAlignment="1">
      <alignment horizontal="center" vertical="center"/>
    </xf>
    <xf numFmtId="4" fontId="7" fillId="0" borderId="33" xfId="0" applyNumberFormat="1" applyFont="1" applyBorder="1" applyAlignment="1">
      <alignment horizontal="center" vertical="center"/>
    </xf>
    <xf numFmtId="4" fontId="7" fillId="0" borderId="4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4" fontId="44" fillId="0" borderId="1" xfId="0" applyNumberFormat="1" applyFont="1" applyBorder="1" applyAlignment="1">
      <alignment horizontal="center" vertical="center" wrapText="1"/>
    </xf>
    <xf numFmtId="4" fontId="1" fillId="0" borderId="30" xfId="0" applyNumberFormat="1" applyFont="1" applyBorder="1" applyAlignment="1">
      <alignment horizontal="left" vertical="center" wrapText="1"/>
    </xf>
    <xf numFmtId="0" fontId="60" fillId="0" borderId="31" xfId="0" applyFont="1" applyBorder="1" applyAlignment="1">
      <alignment horizontal="right" vertical="center" wrapText="1"/>
    </xf>
    <xf numFmtId="4" fontId="44" fillId="0" borderId="29" xfId="0" applyNumberFormat="1" applyFont="1" applyBorder="1" applyAlignment="1">
      <alignment horizontal="center" vertical="center"/>
    </xf>
    <xf numFmtId="4" fontId="42" fillId="0" borderId="0" xfId="0" applyNumberFormat="1" applyFont="1" applyAlignment="1">
      <alignment horizontal="center" vertical="center"/>
    </xf>
    <xf numFmtId="4" fontId="44" fillId="4" borderId="2" xfId="0" applyNumberFormat="1" applyFont="1" applyFill="1" applyBorder="1" applyAlignment="1">
      <alignment horizontal="center" vertical="center"/>
    </xf>
    <xf numFmtId="4" fontId="44" fillId="10" borderId="30" xfId="0" applyNumberFormat="1" applyFont="1" applyFill="1" applyBorder="1" applyAlignment="1">
      <alignment horizontal="right" vertical="center"/>
    </xf>
    <xf numFmtId="4" fontId="44" fillId="10" borderId="3" xfId="0" applyNumberFormat="1" applyFont="1" applyFill="1" applyBorder="1" applyAlignment="1">
      <alignment horizontal="right" vertical="center"/>
    </xf>
    <xf numFmtId="4" fontId="1" fillId="0" borderId="30" xfId="0" applyNumberFormat="1" applyFont="1" applyBorder="1" applyAlignment="1">
      <alignment horizontal="left" vertical="center" wrapText="1"/>
    </xf>
    <xf numFmtId="0" fontId="0" fillId="0" borderId="31" xfId="0" applyBorder="1" applyAlignment="1">
      <alignment horizontal="left" vertical="center" wrapText="1"/>
    </xf>
    <xf numFmtId="0" fontId="0" fillId="0" borderId="3" xfId="0" applyBorder="1" applyAlignment="1">
      <alignment horizontal="left" vertical="center" wrapText="1"/>
    </xf>
    <xf numFmtId="0" fontId="59" fillId="4" borderId="30" xfId="0" applyFont="1" applyFill="1" applyBorder="1" applyAlignment="1">
      <alignment horizontal="right" vertical="center"/>
    </xf>
    <xf numFmtId="0" fontId="59" fillId="4" borderId="31" xfId="0" applyFont="1" applyFill="1" applyBorder="1" applyAlignment="1">
      <alignment horizontal="right" vertical="center"/>
    </xf>
    <xf numFmtId="0" fontId="59" fillId="4" borderId="52" xfId="0" applyFont="1" applyFill="1" applyBorder="1" applyAlignment="1">
      <alignment horizontal="right" vertical="center"/>
    </xf>
    <xf numFmtId="0" fontId="40" fillId="0" borderId="0" xfId="0" applyFont="1" applyAlignment="1">
      <alignment horizontal="left" vertical="center"/>
    </xf>
    <xf numFmtId="4" fontId="30" fillId="0" borderId="0" xfId="0" applyNumberFormat="1" applyFont="1" applyAlignment="1">
      <alignment horizontal="left" vertical="center"/>
    </xf>
    <xf numFmtId="4" fontId="39" fillId="14" borderId="30" xfId="0" applyNumberFormat="1" applyFont="1" applyFill="1" applyBorder="1" applyAlignment="1">
      <alignment horizontal="right" vertical="center"/>
    </xf>
    <xf numFmtId="4" fontId="39" fillId="14" borderId="31" xfId="0" applyNumberFormat="1" applyFont="1" applyFill="1" applyBorder="1" applyAlignment="1">
      <alignment horizontal="right" vertical="center"/>
    </xf>
    <xf numFmtId="4" fontId="39" fillId="14" borderId="3" xfId="0" applyNumberFormat="1" applyFont="1" applyFill="1" applyBorder="1" applyAlignment="1">
      <alignment horizontal="right" vertical="center"/>
    </xf>
    <xf numFmtId="0" fontId="27" fillId="4" borderId="31" xfId="0" applyFont="1" applyFill="1" applyBorder="1" applyAlignment="1">
      <alignment horizontal="right" vertical="center"/>
    </xf>
    <xf numFmtId="0" fontId="27" fillId="4" borderId="3" xfId="0" applyFont="1" applyFill="1" applyBorder="1" applyAlignment="1">
      <alignment horizontal="right" vertical="center"/>
    </xf>
    <xf numFmtId="4" fontId="33" fillId="14" borderId="30" xfId="0" applyNumberFormat="1" applyFont="1" applyFill="1" applyBorder="1" applyAlignment="1">
      <alignment horizontal="right" vertical="center"/>
    </xf>
    <xf numFmtId="4" fontId="33" fillId="14" borderId="31" xfId="0" applyNumberFormat="1" applyFont="1" applyFill="1" applyBorder="1" applyAlignment="1">
      <alignment horizontal="right" vertical="center"/>
    </xf>
    <xf numFmtId="0" fontId="11" fillId="13" borderId="48" xfId="0" applyFont="1" applyFill="1" applyBorder="1" applyAlignment="1">
      <alignment horizontal="center" vertical="center" wrapText="1"/>
    </xf>
    <xf numFmtId="0" fontId="11" fillId="13" borderId="31" xfId="0" applyFont="1" applyFill="1" applyBorder="1" applyAlignment="1">
      <alignment horizontal="center" vertical="center" wrapText="1"/>
    </xf>
    <xf numFmtId="0" fontId="46" fillId="0" borderId="48" xfId="0" applyFont="1" applyBorder="1" applyAlignment="1">
      <alignment horizontal="center" vertical="center"/>
    </xf>
    <xf numFmtId="0" fontId="46" fillId="0" borderId="31" xfId="0" applyFont="1" applyBorder="1" applyAlignment="1">
      <alignment horizontal="center" vertical="center"/>
    </xf>
    <xf numFmtId="4" fontId="58" fillId="4" borderId="30" xfId="0" applyNumberFormat="1" applyFont="1" applyFill="1" applyBorder="1" applyAlignment="1">
      <alignment horizontal="right" vertical="center"/>
    </xf>
    <xf numFmtId="4" fontId="58" fillId="4" borderId="31" xfId="0" applyNumberFormat="1" applyFont="1" applyFill="1" applyBorder="1" applyAlignment="1">
      <alignment horizontal="right" vertical="center"/>
    </xf>
    <xf numFmtId="4" fontId="33" fillId="14" borderId="32" xfId="0" applyNumberFormat="1" applyFont="1" applyFill="1" applyBorder="1" applyAlignment="1">
      <alignment horizontal="right" vertical="center"/>
    </xf>
    <xf numFmtId="4" fontId="33" fillId="14" borderId="33" xfId="0" applyNumberFormat="1" applyFont="1" applyFill="1" applyBorder="1" applyAlignment="1">
      <alignment horizontal="right" vertical="center"/>
    </xf>
    <xf numFmtId="4" fontId="45" fillId="4" borderId="26" xfId="0" applyNumberFormat="1" applyFont="1" applyFill="1" applyBorder="1" applyAlignment="1">
      <alignment horizontal="left" vertical="center" wrapText="1"/>
    </xf>
    <xf numFmtId="0" fontId="0" fillId="0" borderId="0" xfId="0" applyAlignment="1">
      <alignment vertical="center"/>
    </xf>
    <xf numFmtId="4" fontId="57" fillId="5"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2C17-2442-4A07-A142-958EA423713C}">
  <sheetPr>
    <pageSetUpPr fitToPage="1"/>
  </sheetPr>
  <dimension ref="A1:I50"/>
  <sheetViews>
    <sheetView tabSelected="1" topLeftCell="A19" zoomScale="85" zoomScaleNormal="85" workbookViewId="0">
      <selection activeCell="C25" sqref="C25"/>
    </sheetView>
  </sheetViews>
  <sheetFormatPr defaultColWidth="24.85546875" defaultRowHeight="15.75" x14ac:dyDescent="0.25"/>
  <cols>
    <col min="1" max="1" width="41.28515625" style="2" customWidth="1"/>
    <col min="2" max="2" width="66.28515625" style="2" customWidth="1"/>
    <col min="3" max="16384" width="24.85546875" style="2"/>
  </cols>
  <sheetData>
    <row r="1" spans="1:3" x14ac:dyDescent="0.25">
      <c r="A1" s="215" t="s">
        <v>34</v>
      </c>
      <c r="B1" s="215"/>
      <c r="C1" s="5"/>
    </row>
    <row r="2" spans="1:3" x14ac:dyDescent="0.25">
      <c r="A2" s="215" t="s">
        <v>35</v>
      </c>
      <c r="B2" s="215"/>
      <c r="C2" s="5"/>
    </row>
    <row r="3" spans="1:3" x14ac:dyDescent="0.25">
      <c r="A3" s="237" t="s">
        <v>67</v>
      </c>
      <c r="B3" s="237"/>
      <c r="C3" s="5"/>
    </row>
    <row r="4" spans="1:3" ht="31.5" customHeight="1" thickBot="1" x14ac:dyDescent="0.3">
      <c r="A4" s="235" t="s">
        <v>36</v>
      </c>
      <c r="B4" s="236"/>
    </row>
    <row r="5" spans="1:3" ht="32.25" thickBot="1" x14ac:dyDescent="0.3">
      <c r="A5" s="22" t="s">
        <v>21</v>
      </c>
      <c r="B5" s="23" t="s">
        <v>0</v>
      </c>
      <c r="C5" s="24" t="s">
        <v>54</v>
      </c>
    </row>
    <row r="6" spans="1:3" ht="16.5" thickBot="1" x14ac:dyDescent="0.3">
      <c r="A6" s="240" t="s">
        <v>152</v>
      </c>
      <c r="B6" s="241"/>
      <c r="C6" s="242"/>
    </row>
    <row r="7" spans="1:3" ht="48" thickBot="1" x14ac:dyDescent="0.3">
      <c r="A7" s="3" t="s">
        <v>69</v>
      </c>
      <c r="B7" s="29" t="s">
        <v>72</v>
      </c>
      <c r="C7" s="6" t="e">
        <f>'I. Articole si citari'!F13</f>
        <v>#DIV/0!</v>
      </c>
    </row>
    <row r="8" spans="1:3" ht="63.75" thickBot="1" x14ac:dyDescent="0.3">
      <c r="A8" s="3" t="s">
        <v>9</v>
      </c>
      <c r="B8" s="1" t="s">
        <v>1</v>
      </c>
      <c r="C8" s="6"/>
    </row>
    <row r="9" spans="1:3" ht="79.5" thickBot="1" x14ac:dyDescent="0.3">
      <c r="A9" s="3" t="s">
        <v>56</v>
      </c>
      <c r="B9" s="3" t="s">
        <v>55</v>
      </c>
      <c r="C9" s="6"/>
    </row>
    <row r="10" spans="1:3" ht="79.5" thickBot="1" x14ac:dyDescent="0.3">
      <c r="A10" s="28" t="s">
        <v>10</v>
      </c>
      <c r="B10" s="3" t="s">
        <v>57</v>
      </c>
      <c r="C10" s="6"/>
    </row>
    <row r="11" spans="1:3" ht="32.25" thickBot="1" x14ac:dyDescent="0.3">
      <c r="A11" s="28" t="s">
        <v>11</v>
      </c>
      <c r="B11" s="3" t="s">
        <v>58</v>
      </c>
      <c r="C11" s="6"/>
    </row>
    <row r="12" spans="1:3" ht="126.75" thickBot="1" x14ac:dyDescent="0.3">
      <c r="A12" s="28" t="s">
        <v>12</v>
      </c>
      <c r="B12" s="29" t="s">
        <v>71</v>
      </c>
      <c r="C12" s="6"/>
    </row>
    <row r="13" spans="1:3" ht="32.25" thickBot="1" x14ac:dyDescent="0.3">
      <c r="A13" s="28" t="s">
        <v>61</v>
      </c>
      <c r="B13" s="3" t="s">
        <v>60</v>
      </c>
      <c r="C13" s="6"/>
    </row>
    <row r="14" spans="1:3" ht="126.75" thickBot="1" x14ac:dyDescent="0.3">
      <c r="A14" s="28" t="s">
        <v>59</v>
      </c>
      <c r="B14" s="3" t="s">
        <v>13</v>
      </c>
      <c r="C14" s="6"/>
    </row>
    <row r="15" spans="1:3" ht="95.25" thickBot="1" x14ac:dyDescent="0.3">
      <c r="A15" s="28" t="s">
        <v>154</v>
      </c>
      <c r="B15" s="3" t="s">
        <v>64</v>
      </c>
      <c r="C15" s="6"/>
    </row>
    <row r="16" spans="1:3" ht="126.75" thickBot="1" x14ac:dyDescent="0.3">
      <c r="A16" s="28" t="s">
        <v>155</v>
      </c>
      <c r="B16" s="3" t="s">
        <v>14</v>
      </c>
      <c r="C16" s="6"/>
    </row>
    <row r="17" spans="1:9" ht="63.75" thickBot="1" x14ac:dyDescent="0.3">
      <c r="A17" s="28" t="s">
        <v>156</v>
      </c>
      <c r="B17" s="3" t="s">
        <v>52</v>
      </c>
      <c r="C17" s="6"/>
    </row>
    <row r="18" spans="1:9" ht="32.25" thickBot="1" x14ac:dyDescent="0.3">
      <c r="A18" s="28" t="s">
        <v>157</v>
      </c>
      <c r="B18" s="3" t="s">
        <v>63</v>
      </c>
      <c r="C18" s="6"/>
    </row>
    <row r="19" spans="1:9" ht="48" thickBot="1" x14ac:dyDescent="0.3">
      <c r="A19" s="28" t="s">
        <v>158</v>
      </c>
      <c r="B19" s="3" t="s">
        <v>62</v>
      </c>
      <c r="C19" s="6"/>
    </row>
    <row r="20" spans="1:9" ht="95.25" thickBot="1" x14ac:dyDescent="0.3">
      <c r="A20" s="28" t="s">
        <v>159</v>
      </c>
      <c r="B20" s="3" t="s">
        <v>51</v>
      </c>
      <c r="C20" s="6"/>
    </row>
    <row r="21" spans="1:9" ht="21" thickBot="1" x14ac:dyDescent="0.3">
      <c r="A21" s="233"/>
      <c r="B21" s="234" t="s">
        <v>153</v>
      </c>
      <c r="C21" s="232" t="e">
        <f>SUM(C7:C20)</f>
        <v>#DIV/0!</v>
      </c>
    </row>
    <row r="22" spans="1:9" ht="16.5" thickBot="1" x14ac:dyDescent="0.3">
      <c r="A22" s="240" t="s">
        <v>161</v>
      </c>
      <c r="B22" s="241"/>
      <c r="C22" s="242"/>
    </row>
    <row r="23" spans="1:9" ht="172.5" customHeight="1" thickBot="1" x14ac:dyDescent="0.3">
      <c r="A23" s="28" t="s">
        <v>160</v>
      </c>
      <c r="B23" s="3" t="s">
        <v>70</v>
      </c>
      <c r="C23" s="6" t="e">
        <f>'I. Articole si citari'!G13</f>
        <v>#DIV/0!</v>
      </c>
    </row>
    <row r="24" spans="1:9" ht="52.5" customHeight="1" thickBot="1" x14ac:dyDescent="0.3">
      <c r="A24" s="231"/>
      <c r="B24" s="234" t="s">
        <v>153</v>
      </c>
      <c r="C24" s="232" t="e">
        <f>SUM(C23:C23)</f>
        <v>#DIV/0!</v>
      </c>
      <c r="D24" s="263" t="s">
        <v>162</v>
      </c>
      <c r="E24" s="264"/>
      <c r="F24" s="264"/>
      <c r="G24" s="264"/>
      <c r="H24" s="264"/>
      <c r="I24" s="264"/>
    </row>
    <row r="25" spans="1:9" ht="27.75" customHeight="1" thickBot="1" x14ac:dyDescent="0.3">
      <c r="A25" s="238" t="s">
        <v>147</v>
      </c>
      <c r="B25" s="239"/>
      <c r="C25" s="265" t="e">
        <f>C21+C24</f>
        <v>#DIV/0!</v>
      </c>
    </row>
    <row r="26" spans="1:9" ht="16.5" thickBot="1" x14ac:dyDescent="0.3">
      <c r="A26" s="26" t="s">
        <v>22</v>
      </c>
      <c r="B26" s="25"/>
      <c r="C26" s="25"/>
    </row>
    <row r="27" spans="1:9" ht="32.25" customHeight="1" thickBot="1" x14ac:dyDescent="0.3">
      <c r="A27" s="27" t="s">
        <v>2</v>
      </c>
      <c r="B27" s="3" t="s">
        <v>3</v>
      </c>
      <c r="C27" s="7">
        <f>'II. Activitatea didactica'!G5</f>
        <v>0</v>
      </c>
    </row>
    <row r="28" spans="1:9" ht="32.25" thickBot="1" x14ac:dyDescent="0.3">
      <c r="A28" s="28" t="s">
        <v>15</v>
      </c>
      <c r="B28" s="3" t="s">
        <v>53</v>
      </c>
      <c r="C28" s="7">
        <f>'II. Activitatea didactica'!G11</f>
        <v>0</v>
      </c>
    </row>
    <row r="29" spans="1:9" ht="189.75" thickBot="1" x14ac:dyDescent="0.3">
      <c r="A29" s="28" t="s">
        <v>77</v>
      </c>
      <c r="B29" s="31" t="s">
        <v>76</v>
      </c>
      <c r="C29" s="7">
        <f>'II. Activitatea didactica'!G15</f>
        <v>0</v>
      </c>
    </row>
    <row r="30" spans="1:9" ht="142.5" thickBot="1" x14ac:dyDescent="0.3">
      <c r="A30" s="28" t="s">
        <v>16</v>
      </c>
      <c r="B30" s="29" t="s">
        <v>78</v>
      </c>
      <c r="C30" s="7">
        <f>'II. Activitatea didactica'!G21</f>
        <v>0</v>
      </c>
    </row>
    <row r="31" spans="1:9" ht="32.25" thickBot="1" x14ac:dyDescent="0.3">
      <c r="A31" s="28" t="s">
        <v>17</v>
      </c>
      <c r="B31" s="3" t="s">
        <v>4</v>
      </c>
      <c r="C31" s="7">
        <f>'II. Activitatea didactica'!G26</f>
        <v>0</v>
      </c>
    </row>
    <row r="32" spans="1:9" ht="79.5" thickBot="1" x14ac:dyDescent="0.3">
      <c r="A32" s="3" t="s">
        <v>18</v>
      </c>
      <c r="B32" s="3" t="s">
        <v>73</v>
      </c>
      <c r="C32" s="7">
        <f>'II. Activitatea didactica'!G32</f>
        <v>0</v>
      </c>
    </row>
    <row r="33" spans="1:3" ht="48" thickBot="1" x14ac:dyDescent="0.3">
      <c r="A33" s="4" t="s">
        <v>5</v>
      </c>
      <c r="B33" s="3" t="s">
        <v>20</v>
      </c>
      <c r="C33" s="7">
        <f>'II. Activitatea didactica'!G38</f>
        <v>0</v>
      </c>
    </row>
    <row r="34" spans="1:3" ht="32.25" thickBot="1" x14ac:dyDescent="0.3">
      <c r="A34" s="3" t="s">
        <v>19</v>
      </c>
      <c r="B34" s="3" t="s">
        <v>6</v>
      </c>
      <c r="C34" s="7">
        <f>'II. Activitatea didactica'!G54</f>
        <v>0</v>
      </c>
    </row>
    <row r="35" spans="1:3" ht="24.75" customHeight="1" thickBot="1" x14ac:dyDescent="0.3">
      <c r="A35" s="238" t="s">
        <v>144</v>
      </c>
      <c r="B35" s="239"/>
      <c r="C35" s="217">
        <f>'II. Activitatea didactica'!G56</f>
        <v>0</v>
      </c>
    </row>
    <row r="36" spans="1:3" ht="31.5" customHeight="1" thickBot="1" x14ac:dyDescent="0.3">
      <c r="A36" s="26" t="s">
        <v>37</v>
      </c>
      <c r="B36" s="30" t="s">
        <v>68</v>
      </c>
      <c r="C36" s="25"/>
    </row>
    <row r="37" spans="1:3" ht="111" thickBot="1" x14ac:dyDescent="0.3">
      <c r="A37" s="3" t="s">
        <v>140</v>
      </c>
      <c r="B37" s="29" t="s">
        <v>80</v>
      </c>
      <c r="C37" s="8">
        <f>'III.Activitatea institutionala'!D12</f>
        <v>0</v>
      </c>
    </row>
    <row r="38" spans="1:3" ht="48" thickBot="1" x14ac:dyDescent="0.3">
      <c r="A38" s="3" t="s">
        <v>23</v>
      </c>
      <c r="B38" s="3" t="s">
        <v>79</v>
      </c>
      <c r="C38" s="8">
        <f>'III.Activitatea institutionala'!D20</f>
        <v>0</v>
      </c>
    </row>
    <row r="39" spans="1:3" ht="48" thickBot="1" x14ac:dyDescent="0.3">
      <c r="A39" s="29" t="s">
        <v>74</v>
      </c>
      <c r="B39" s="3" t="s">
        <v>7</v>
      </c>
      <c r="C39" s="8">
        <f>'III.Activitatea institutionala'!D24</f>
        <v>0</v>
      </c>
    </row>
    <row r="40" spans="1:3" ht="111" thickBot="1" x14ac:dyDescent="0.3">
      <c r="A40" s="3" t="s">
        <v>24</v>
      </c>
      <c r="B40" s="3" t="s">
        <v>25</v>
      </c>
      <c r="C40" s="8">
        <f>'III.Activitatea institutionala'!D29</f>
        <v>0</v>
      </c>
    </row>
    <row r="41" spans="1:3" ht="174" thickBot="1" x14ac:dyDescent="0.3">
      <c r="A41" s="3" t="s">
        <v>26</v>
      </c>
      <c r="B41" s="3" t="s">
        <v>27</v>
      </c>
      <c r="C41" s="8">
        <f>'III.Activitatea institutionala'!D34</f>
        <v>0</v>
      </c>
    </row>
    <row r="42" spans="1:3" ht="79.5" thickBot="1" x14ac:dyDescent="0.3">
      <c r="A42" s="3" t="s">
        <v>28</v>
      </c>
      <c r="B42" s="3" t="s">
        <v>29</v>
      </c>
      <c r="C42" s="8">
        <f>'III.Activitatea institutionala'!D40</f>
        <v>0</v>
      </c>
    </row>
    <row r="43" spans="1:3" ht="63.75" thickBot="1" x14ac:dyDescent="0.3">
      <c r="A43" s="3" t="s">
        <v>30</v>
      </c>
      <c r="B43" s="3" t="s">
        <v>8</v>
      </c>
      <c r="C43" s="8">
        <f>'III.Activitatea institutionala'!D45</f>
        <v>0</v>
      </c>
    </row>
    <row r="44" spans="1:3" ht="48" thickBot="1" x14ac:dyDescent="0.3">
      <c r="A44" s="3" t="s">
        <v>31</v>
      </c>
      <c r="B44" s="29" t="s">
        <v>75</v>
      </c>
      <c r="C44" s="8">
        <f>'III.Activitatea institutionala'!D50</f>
        <v>0</v>
      </c>
    </row>
    <row r="45" spans="1:3" ht="48" thickBot="1" x14ac:dyDescent="0.3">
      <c r="A45" s="3" t="s">
        <v>32</v>
      </c>
      <c r="B45" s="3" t="s">
        <v>33</v>
      </c>
      <c r="C45" s="8">
        <f>'III.Activitatea institutionala'!D55</f>
        <v>0</v>
      </c>
    </row>
    <row r="46" spans="1:3" ht="24.75" customHeight="1" thickBot="1" x14ac:dyDescent="0.3">
      <c r="A46" s="238" t="s">
        <v>145</v>
      </c>
      <c r="B46" s="239"/>
      <c r="C46" s="216">
        <f>'III.Activitatea institutionala'!D57</f>
        <v>0</v>
      </c>
    </row>
    <row r="49" spans="2:3" x14ac:dyDescent="0.25">
      <c r="B49" s="98"/>
      <c r="C49" s="98"/>
    </row>
    <row r="50" spans="2:3" x14ac:dyDescent="0.25">
      <c r="B50" s="97"/>
      <c r="C50" s="36"/>
    </row>
  </sheetData>
  <mergeCells count="8">
    <mergeCell ref="D24:I24"/>
    <mergeCell ref="A4:B4"/>
    <mergeCell ref="A3:B3"/>
    <mergeCell ref="A35:B35"/>
    <mergeCell ref="A46:B46"/>
    <mergeCell ref="A25:B25"/>
    <mergeCell ref="A6:C6"/>
    <mergeCell ref="A22:C22"/>
  </mergeCells>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0276-3653-4E61-B7D2-D582ACE2EDCD}">
  <sheetPr>
    <pageSetUpPr fitToPage="1"/>
  </sheetPr>
  <dimension ref="A1:H61"/>
  <sheetViews>
    <sheetView view="pageBreakPreview" zoomScale="70" zoomScaleNormal="70" zoomScaleSheetLayoutView="70" workbookViewId="0">
      <selection activeCell="B18" sqref="B18"/>
    </sheetView>
  </sheetViews>
  <sheetFormatPr defaultRowHeight="15" x14ac:dyDescent="0.25"/>
  <cols>
    <col min="1" max="1" width="9.140625" style="9" customWidth="1"/>
    <col min="2" max="2" width="80.140625" style="9" customWidth="1"/>
    <col min="3" max="3" width="22.140625" style="9" customWidth="1"/>
    <col min="4" max="4" width="9.28515625" style="9" customWidth="1"/>
    <col min="5" max="5" width="11.7109375" style="11" customWidth="1"/>
    <col min="6" max="6" width="29.140625" style="10" customWidth="1"/>
    <col min="7" max="7" width="25.85546875" style="10" customWidth="1"/>
    <col min="8" max="16384" width="9.140625" style="9"/>
  </cols>
  <sheetData>
    <row r="1" spans="1:8" ht="35.25" customHeight="1" x14ac:dyDescent="0.25">
      <c r="A1" s="213"/>
      <c r="B1" s="214" t="s">
        <v>143</v>
      </c>
      <c r="C1" s="213"/>
    </row>
    <row r="2" spans="1:8" s="12" customFormat="1" ht="41.25" customHeight="1" x14ac:dyDescent="0.25">
      <c r="A2" s="32" t="s">
        <v>46</v>
      </c>
      <c r="B2" s="32" t="s">
        <v>45</v>
      </c>
      <c r="C2" s="33" t="s">
        <v>44</v>
      </c>
      <c r="D2" s="33" t="s">
        <v>43</v>
      </c>
      <c r="E2" s="34" t="s">
        <v>42</v>
      </c>
      <c r="F2" s="35" t="s">
        <v>41</v>
      </c>
      <c r="G2" s="35" t="s">
        <v>40</v>
      </c>
    </row>
    <row r="3" spans="1:8" s="12" customFormat="1" ht="69" customHeight="1" x14ac:dyDescent="0.25">
      <c r="B3" s="12" t="s">
        <v>39</v>
      </c>
      <c r="C3" s="21" t="s">
        <v>38</v>
      </c>
      <c r="E3" s="14"/>
      <c r="F3" s="20" t="s">
        <v>48</v>
      </c>
      <c r="G3" s="20" t="s">
        <v>65</v>
      </c>
    </row>
    <row r="4" spans="1:8" s="19" customFormat="1" ht="45" x14ac:dyDescent="0.25">
      <c r="A4" s="161">
        <v>1</v>
      </c>
      <c r="B4" s="162" t="s">
        <v>47</v>
      </c>
      <c r="C4" s="161">
        <v>2016</v>
      </c>
      <c r="D4" s="161"/>
      <c r="E4" s="163"/>
      <c r="F4" s="164" t="e">
        <f>(25+60*E4)/D4</f>
        <v>#DIV/0!</v>
      </c>
      <c r="G4" s="164"/>
    </row>
    <row r="5" spans="1:8" s="15" customFormat="1" ht="45" x14ac:dyDescent="0.25">
      <c r="A5" s="15">
        <v>1.1000000000000001</v>
      </c>
      <c r="B5" s="18" t="s">
        <v>49</v>
      </c>
      <c r="C5" s="15">
        <v>2017</v>
      </c>
      <c r="E5" s="17"/>
      <c r="F5" s="164"/>
      <c r="G5" s="16" t="e">
        <f>(10 + 20*E5)/D4</f>
        <v>#DIV/0!</v>
      </c>
    </row>
    <row r="6" spans="1:8" s="15" customFormat="1" ht="45" x14ac:dyDescent="0.25">
      <c r="A6" s="15">
        <v>1.2</v>
      </c>
      <c r="B6" s="18" t="s">
        <v>50</v>
      </c>
      <c r="C6" s="15" t="s">
        <v>66</v>
      </c>
      <c r="E6" s="17"/>
      <c r="F6" s="164"/>
      <c r="G6" s="16" t="e">
        <f>(5 + 10*E6)/D4</f>
        <v>#DIV/0!</v>
      </c>
    </row>
    <row r="7" spans="1:8" s="19" customFormat="1" ht="45" x14ac:dyDescent="0.25">
      <c r="A7" s="161">
        <v>2</v>
      </c>
      <c r="B7" s="162" t="s">
        <v>47</v>
      </c>
      <c r="C7" s="161">
        <v>2016</v>
      </c>
      <c r="D7" s="161"/>
      <c r="E7" s="163"/>
      <c r="F7" s="164" t="e">
        <f>(25+60*E7)/D7</f>
        <v>#DIV/0!</v>
      </c>
      <c r="G7" s="164"/>
    </row>
    <row r="8" spans="1:8" s="15" customFormat="1" ht="45" x14ac:dyDescent="0.25">
      <c r="A8" s="15">
        <v>2.1</v>
      </c>
      <c r="B8" s="18" t="s">
        <v>49</v>
      </c>
      <c r="C8" s="15">
        <v>2017</v>
      </c>
      <c r="E8" s="17"/>
      <c r="F8" s="164"/>
      <c r="G8" s="16" t="e">
        <f>(10 + 20*E8)/D7</f>
        <v>#DIV/0!</v>
      </c>
    </row>
    <row r="9" spans="1:8" s="15" customFormat="1" ht="45" x14ac:dyDescent="0.25">
      <c r="A9" s="166">
        <v>2.2000000000000002</v>
      </c>
      <c r="B9" s="167" t="s">
        <v>50</v>
      </c>
      <c r="C9" s="166" t="s">
        <v>66</v>
      </c>
      <c r="D9" s="166"/>
      <c r="E9" s="168"/>
      <c r="F9" s="169"/>
      <c r="G9" s="170" t="e">
        <f>(5 + 10*E9)/D7</f>
        <v>#DIV/0!</v>
      </c>
    </row>
    <row r="10" spans="1:8" s="19" customFormat="1" ht="45" x14ac:dyDescent="0.25">
      <c r="A10" s="161">
        <v>3</v>
      </c>
      <c r="B10" s="162" t="s">
        <v>47</v>
      </c>
      <c r="C10" s="161">
        <v>2016</v>
      </c>
      <c r="D10" s="161"/>
      <c r="E10" s="163"/>
      <c r="F10" s="164" t="e">
        <f>(25+60*E10)/D10</f>
        <v>#DIV/0!</v>
      </c>
      <c r="G10" s="164"/>
    </row>
    <row r="11" spans="1:8" s="15" customFormat="1" ht="45" x14ac:dyDescent="0.25">
      <c r="A11" s="15">
        <v>3.1</v>
      </c>
      <c r="B11" s="18" t="s">
        <v>49</v>
      </c>
      <c r="C11" s="15">
        <v>2017</v>
      </c>
      <c r="E11" s="17"/>
      <c r="F11" s="164"/>
      <c r="G11" s="16" t="e">
        <f>(10 + 20*E11)/D10</f>
        <v>#DIV/0!</v>
      </c>
    </row>
    <row r="12" spans="1:8" s="15" customFormat="1" ht="45.75" thickBot="1" x14ac:dyDescent="0.3">
      <c r="A12" s="166">
        <v>3.2</v>
      </c>
      <c r="B12" s="167" t="s">
        <v>50</v>
      </c>
      <c r="C12" s="166" t="s">
        <v>66</v>
      </c>
      <c r="D12" s="166"/>
      <c r="E12" s="168"/>
      <c r="F12" s="169"/>
      <c r="G12" s="170" t="e">
        <f>(5 + 10*E12)/D10</f>
        <v>#DIV/0!</v>
      </c>
    </row>
    <row r="13" spans="1:8" s="12" customFormat="1" ht="26.25" customHeight="1" thickBot="1" x14ac:dyDescent="0.3">
      <c r="A13" s="243" t="s">
        <v>119</v>
      </c>
      <c r="B13" s="244"/>
      <c r="C13" s="244"/>
      <c r="D13" s="244"/>
      <c r="E13" s="245"/>
      <c r="F13" s="171" t="e">
        <f>SUM(F4:F9)</f>
        <v>#DIV/0!</v>
      </c>
      <c r="G13" s="172" t="e">
        <f>SUM(G5:G9)</f>
        <v>#DIV/0!</v>
      </c>
      <c r="H13" s="165"/>
    </row>
    <row r="14" spans="1:8" s="12" customFormat="1" ht="26.25" customHeight="1" x14ac:dyDescent="0.25">
      <c r="A14" s="36"/>
      <c r="B14" s="36"/>
      <c r="C14" s="36"/>
      <c r="D14" s="36"/>
      <c r="E14" s="102"/>
      <c r="F14" s="173" t="s">
        <v>133</v>
      </c>
      <c r="G14" s="174" t="s">
        <v>134</v>
      </c>
      <c r="H14" s="13"/>
    </row>
    <row r="15" spans="1:8" x14ac:dyDescent="0.25">
      <c r="A15" s="36"/>
      <c r="B15" s="36"/>
      <c r="C15" s="36"/>
      <c r="D15" s="36"/>
      <c r="E15" s="102"/>
      <c r="F15" s="38"/>
      <c r="G15" s="38"/>
      <c r="H15" s="108"/>
    </row>
    <row r="16" spans="1:8" x14ac:dyDescent="0.25">
      <c r="A16" s="36"/>
      <c r="B16" s="36"/>
      <c r="C16" s="36"/>
      <c r="D16" s="36"/>
      <c r="E16" s="102"/>
      <c r="F16" s="38"/>
      <c r="G16" s="38"/>
      <c r="H16" s="108"/>
    </row>
    <row r="17" spans="1:8" x14ac:dyDescent="0.25">
      <c r="A17" s="36"/>
      <c r="B17" s="36"/>
      <c r="C17" s="36"/>
      <c r="D17" s="246" t="s">
        <v>132</v>
      </c>
      <c r="E17" s="246"/>
      <c r="F17" s="246"/>
      <c r="G17" s="38"/>
      <c r="H17" s="108"/>
    </row>
    <row r="18" spans="1:8" x14ac:dyDescent="0.25">
      <c r="A18" s="36"/>
      <c r="B18" s="36"/>
      <c r="C18" s="36"/>
      <c r="D18" s="246" t="s">
        <v>131</v>
      </c>
      <c r="E18" s="246"/>
      <c r="F18" s="246"/>
      <c r="G18" s="38"/>
      <c r="H18" s="108"/>
    </row>
    <row r="19" spans="1:8" x14ac:dyDescent="0.25">
      <c r="A19" s="36"/>
      <c r="B19" s="36"/>
      <c r="C19" s="36"/>
      <c r="D19" s="36"/>
      <c r="E19" s="102"/>
      <c r="F19" s="38"/>
      <c r="G19" s="38"/>
      <c r="H19" s="108"/>
    </row>
    <row r="20" spans="1:8" x14ac:dyDescent="0.25">
      <c r="A20" s="36"/>
      <c r="B20" s="36"/>
      <c r="C20" s="36"/>
      <c r="D20" s="36"/>
      <c r="E20" s="102"/>
      <c r="F20" s="38"/>
      <c r="G20" s="38"/>
      <c r="H20" s="108"/>
    </row>
    <row r="21" spans="1:8" x14ac:dyDescent="0.25">
      <c r="A21" s="36"/>
      <c r="B21" s="36"/>
      <c r="C21" s="36"/>
      <c r="D21" s="36"/>
      <c r="E21" s="102"/>
      <c r="F21" s="38"/>
      <c r="G21" s="38"/>
      <c r="H21" s="108"/>
    </row>
    <row r="22" spans="1:8" x14ac:dyDescent="0.25">
      <c r="A22" s="36"/>
      <c r="B22" s="36"/>
      <c r="C22" s="36"/>
      <c r="D22" s="36"/>
      <c r="E22" s="102"/>
      <c r="F22" s="38"/>
      <c r="G22" s="38"/>
      <c r="H22" s="108"/>
    </row>
    <row r="23" spans="1:8" x14ac:dyDescent="0.25">
      <c r="A23" s="36"/>
      <c r="B23" s="36"/>
      <c r="C23" s="36"/>
      <c r="D23" s="36"/>
      <c r="E23" s="102"/>
      <c r="F23" s="38"/>
      <c r="G23" s="38"/>
      <c r="H23" s="108"/>
    </row>
    <row r="24" spans="1:8" x14ac:dyDescent="0.25">
      <c r="A24" s="36"/>
      <c r="B24" s="36"/>
      <c r="C24" s="36"/>
      <c r="D24" s="36"/>
      <c r="E24" s="102"/>
      <c r="F24" s="38"/>
      <c r="G24" s="38"/>
      <c r="H24" s="108"/>
    </row>
    <row r="25" spans="1:8" x14ac:dyDescent="0.25">
      <c r="A25" s="36"/>
      <c r="B25" s="36"/>
      <c r="C25" s="36"/>
      <c r="D25" s="36"/>
      <c r="E25" s="102"/>
      <c r="F25" s="38"/>
      <c r="G25" s="38"/>
      <c r="H25" s="108"/>
    </row>
    <row r="26" spans="1:8" x14ac:dyDescent="0.25">
      <c r="A26" s="36"/>
      <c r="B26" s="36"/>
      <c r="C26" s="36"/>
      <c r="D26" s="36"/>
      <c r="E26" s="102"/>
      <c r="F26" s="38"/>
      <c r="G26" s="38"/>
      <c r="H26" s="108"/>
    </row>
    <row r="27" spans="1:8" x14ac:dyDescent="0.25">
      <c r="A27" s="36"/>
      <c r="B27" s="36"/>
      <c r="C27" s="36"/>
      <c r="D27" s="36"/>
      <c r="E27" s="102"/>
      <c r="F27" s="38"/>
      <c r="G27" s="38"/>
      <c r="H27" s="108"/>
    </row>
    <row r="28" spans="1:8" x14ac:dyDescent="0.25">
      <c r="A28" s="36"/>
      <c r="B28" s="36"/>
      <c r="C28" s="36"/>
      <c r="D28" s="36"/>
      <c r="E28" s="102"/>
      <c r="F28" s="38"/>
      <c r="G28" s="38"/>
      <c r="H28" s="108"/>
    </row>
    <row r="29" spans="1:8" x14ac:dyDescent="0.25">
      <c r="A29" s="36"/>
      <c r="B29" s="36"/>
      <c r="C29" s="36"/>
      <c r="D29" s="36"/>
      <c r="E29" s="102"/>
      <c r="F29" s="38"/>
      <c r="G29" s="38"/>
      <c r="H29" s="108"/>
    </row>
    <row r="30" spans="1:8" x14ac:dyDescent="0.25">
      <c r="A30" s="36"/>
      <c r="B30" s="36"/>
      <c r="C30" s="36"/>
      <c r="D30" s="36"/>
      <c r="E30" s="102"/>
      <c r="F30" s="38"/>
      <c r="G30" s="38"/>
      <c r="H30" s="108"/>
    </row>
    <row r="31" spans="1:8" x14ac:dyDescent="0.25">
      <c r="A31" s="36"/>
      <c r="B31" s="36"/>
      <c r="C31" s="36"/>
      <c r="D31" s="36"/>
      <c r="E31" s="102"/>
      <c r="F31" s="38"/>
      <c r="G31" s="38"/>
      <c r="H31" s="108"/>
    </row>
    <row r="32" spans="1:8" x14ac:dyDescent="0.25">
      <c r="A32" s="36"/>
      <c r="B32" s="36"/>
      <c r="C32" s="36"/>
      <c r="D32" s="36"/>
      <c r="E32" s="102"/>
      <c r="F32" s="38"/>
      <c r="G32" s="38"/>
      <c r="H32" s="108"/>
    </row>
    <row r="33" spans="1:8" x14ac:dyDescent="0.25">
      <c r="A33" s="36"/>
      <c r="B33" s="36"/>
      <c r="C33" s="36"/>
      <c r="D33" s="36"/>
      <c r="E33" s="102"/>
      <c r="F33" s="38"/>
      <c r="G33" s="38"/>
      <c r="H33" s="108"/>
    </row>
    <row r="34" spans="1:8" x14ac:dyDescent="0.25">
      <c r="A34" s="36"/>
      <c r="B34" s="36"/>
      <c r="C34" s="36"/>
      <c r="D34" s="36"/>
      <c r="E34" s="102"/>
      <c r="F34" s="38"/>
      <c r="G34" s="38"/>
      <c r="H34" s="108"/>
    </row>
    <row r="35" spans="1:8" x14ac:dyDescent="0.25">
      <c r="A35" s="36"/>
      <c r="B35" s="36"/>
      <c r="C35" s="36"/>
      <c r="D35" s="36"/>
      <c r="E35" s="102"/>
      <c r="F35" s="38"/>
      <c r="G35" s="38"/>
      <c r="H35" s="108"/>
    </row>
    <row r="36" spans="1:8" x14ac:dyDescent="0.25">
      <c r="A36" s="36"/>
      <c r="B36" s="36"/>
      <c r="C36" s="36"/>
      <c r="D36" s="36"/>
      <c r="E36" s="102"/>
      <c r="F36" s="38"/>
      <c r="G36" s="38"/>
      <c r="H36" s="108"/>
    </row>
    <row r="37" spans="1:8" x14ac:dyDescent="0.25">
      <c r="A37" s="36"/>
      <c r="B37" s="36"/>
      <c r="C37" s="36"/>
      <c r="D37" s="36"/>
      <c r="E37" s="102"/>
      <c r="F37" s="38"/>
      <c r="G37" s="38"/>
      <c r="H37" s="108"/>
    </row>
    <row r="38" spans="1:8" x14ac:dyDescent="0.25">
      <c r="A38" s="36"/>
      <c r="B38" s="36"/>
      <c r="C38" s="36"/>
      <c r="D38" s="36"/>
      <c r="E38" s="102"/>
      <c r="F38" s="38"/>
      <c r="G38" s="38"/>
      <c r="H38" s="108"/>
    </row>
    <row r="39" spans="1:8" x14ac:dyDescent="0.25">
      <c r="A39" s="36"/>
      <c r="B39" s="36"/>
      <c r="C39" s="36"/>
      <c r="D39" s="36"/>
      <c r="E39" s="102"/>
      <c r="F39" s="38"/>
      <c r="G39" s="38"/>
      <c r="H39" s="108"/>
    </row>
    <row r="40" spans="1:8" x14ac:dyDescent="0.25">
      <c r="A40" s="36"/>
      <c r="B40" s="36"/>
      <c r="C40" s="36"/>
      <c r="D40" s="36"/>
      <c r="E40" s="102"/>
      <c r="F40" s="38"/>
      <c r="G40" s="38"/>
      <c r="H40" s="108"/>
    </row>
    <row r="41" spans="1:8" x14ac:dyDescent="0.25">
      <c r="A41" s="36"/>
      <c r="B41" s="36"/>
      <c r="C41" s="36"/>
      <c r="D41" s="36"/>
      <c r="E41" s="102"/>
      <c r="F41" s="38"/>
      <c r="G41" s="38"/>
      <c r="H41" s="108"/>
    </row>
    <row r="42" spans="1:8" x14ac:dyDescent="0.25">
      <c r="A42" s="36"/>
      <c r="B42" s="36"/>
      <c r="C42" s="36"/>
      <c r="D42" s="36"/>
      <c r="E42" s="102"/>
      <c r="F42" s="38"/>
      <c r="G42" s="38"/>
      <c r="H42" s="108"/>
    </row>
    <row r="43" spans="1:8" x14ac:dyDescent="0.25">
      <c r="A43" s="36"/>
      <c r="B43" s="36"/>
      <c r="C43" s="36"/>
      <c r="D43" s="36"/>
      <c r="E43" s="102"/>
      <c r="F43" s="38"/>
      <c r="G43" s="38"/>
      <c r="H43" s="108"/>
    </row>
    <row r="44" spans="1:8" x14ac:dyDescent="0.25">
      <c r="A44" s="36"/>
      <c r="B44" s="36"/>
      <c r="C44" s="36"/>
      <c r="D44" s="36"/>
      <c r="E44" s="102"/>
      <c r="F44" s="38"/>
      <c r="G44" s="38"/>
      <c r="H44" s="108"/>
    </row>
    <row r="45" spans="1:8" x14ac:dyDescent="0.25">
      <c r="A45" s="36"/>
      <c r="B45" s="36"/>
      <c r="C45" s="36"/>
      <c r="D45" s="36"/>
      <c r="E45" s="102"/>
      <c r="F45" s="38"/>
      <c r="G45" s="38"/>
      <c r="H45" s="108"/>
    </row>
    <row r="46" spans="1:8" x14ac:dyDescent="0.25">
      <c r="A46" s="36"/>
      <c r="B46" s="36"/>
      <c r="C46" s="36"/>
      <c r="D46" s="36"/>
      <c r="E46" s="102"/>
      <c r="F46" s="38"/>
      <c r="G46" s="38"/>
      <c r="H46" s="108"/>
    </row>
    <row r="47" spans="1:8" x14ac:dyDescent="0.25">
      <c r="A47" s="36"/>
      <c r="B47" s="36"/>
      <c r="C47" s="36"/>
      <c r="D47" s="36"/>
      <c r="E47" s="102"/>
      <c r="F47" s="38"/>
      <c r="G47" s="38"/>
      <c r="H47" s="108"/>
    </row>
    <row r="48" spans="1:8" x14ac:dyDescent="0.25">
      <c r="A48" s="36"/>
      <c r="B48" s="36"/>
      <c r="C48" s="36"/>
      <c r="D48" s="36"/>
      <c r="E48" s="102"/>
      <c r="F48" s="38"/>
      <c r="G48" s="38"/>
      <c r="H48" s="108"/>
    </row>
    <row r="49" spans="1:8" x14ac:dyDescent="0.25">
      <c r="A49" s="36"/>
      <c r="B49" s="36"/>
      <c r="C49" s="36"/>
      <c r="D49" s="36"/>
      <c r="E49" s="102"/>
      <c r="F49" s="38"/>
      <c r="G49" s="38"/>
      <c r="H49" s="108"/>
    </row>
    <row r="50" spans="1:8" x14ac:dyDescent="0.25">
      <c r="A50" s="36"/>
      <c r="B50" s="36"/>
      <c r="C50" s="36"/>
      <c r="D50" s="36"/>
      <c r="E50" s="102"/>
      <c r="F50" s="38"/>
      <c r="G50" s="38"/>
      <c r="H50" s="108"/>
    </row>
    <row r="51" spans="1:8" x14ac:dyDescent="0.25">
      <c r="A51" s="36"/>
      <c r="B51" s="36"/>
      <c r="C51" s="36"/>
      <c r="D51" s="36"/>
      <c r="E51" s="102"/>
      <c r="F51" s="38"/>
      <c r="G51" s="38"/>
      <c r="H51" s="108"/>
    </row>
    <row r="52" spans="1:8" x14ac:dyDescent="0.25">
      <c r="A52" s="36"/>
      <c r="B52" s="36"/>
      <c r="C52" s="36"/>
      <c r="D52" s="36"/>
      <c r="E52" s="102"/>
      <c r="F52" s="38"/>
      <c r="G52" s="38"/>
      <c r="H52" s="108"/>
    </row>
    <row r="53" spans="1:8" x14ac:dyDescent="0.25">
      <c r="A53" s="36"/>
      <c r="B53" s="36"/>
      <c r="C53" s="36"/>
      <c r="D53" s="36"/>
      <c r="E53" s="102"/>
      <c r="F53" s="38"/>
      <c r="G53" s="38"/>
      <c r="H53" s="108"/>
    </row>
    <row r="54" spans="1:8" x14ac:dyDescent="0.25">
      <c r="A54" s="36"/>
      <c r="B54" s="36"/>
      <c r="C54" s="36"/>
      <c r="D54" s="36"/>
      <c r="E54" s="102"/>
      <c r="F54" s="38"/>
      <c r="G54" s="38"/>
      <c r="H54" s="108"/>
    </row>
    <row r="55" spans="1:8" x14ac:dyDescent="0.25">
      <c r="A55" s="36"/>
      <c r="B55" s="36"/>
      <c r="C55" s="36"/>
      <c r="D55" s="36"/>
      <c r="E55" s="102"/>
      <c r="F55" s="38"/>
      <c r="G55" s="38"/>
      <c r="H55" s="108"/>
    </row>
    <row r="56" spans="1:8" x14ac:dyDescent="0.25">
      <c r="A56" s="36"/>
      <c r="B56" s="36"/>
      <c r="C56" s="36"/>
      <c r="D56" s="36"/>
      <c r="E56" s="102"/>
      <c r="F56" s="38"/>
      <c r="G56" s="38"/>
      <c r="H56" s="108"/>
    </row>
    <row r="57" spans="1:8" x14ac:dyDescent="0.25">
      <c r="A57" s="36"/>
      <c r="B57" s="36"/>
      <c r="C57" s="36"/>
      <c r="D57" s="36"/>
      <c r="E57" s="102"/>
      <c r="F57" s="38"/>
      <c r="G57" s="38"/>
      <c r="H57" s="108"/>
    </row>
    <row r="58" spans="1:8" x14ac:dyDescent="0.25">
      <c r="A58" s="36"/>
      <c r="B58" s="36"/>
      <c r="C58" s="36"/>
      <c r="D58" s="36"/>
      <c r="E58" s="102"/>
      <c r="F58" s="38"/>
      <c r="G58" s="38"/>
      <c r="H58" s="108"/>
    </row>
    <row r="59" spans="1:8" x14ac:dyDescent="0.25">
      <c r="A59" s="36"/>
      <c r="B59" s="36"/>
      <c r="C59" s="36"/>
      <c r="D59" s="36"/>
      <c r="E59" s="102"/>
      <c r="F59" s="38"/>
      <c r="G59" s="38"/>
      <c r="H59" s="108"/>
    </row>
    <row r="60" spans="1:8" x14ac:dyDescent="0.25">
      <c r="A60" s="36"/>
      <c r="B60" s="36"/>
      <c r="C60" s="36"/>
      <c r="D60" s="36"/>
      <c r="E60" s="102"/>
      <c r="F60" s="38"/>
      <c r="G60" s="38"/>
      <c r="H60" s="108"/>
    </row>
    <row r="61" spans="1:8" x14ac:dyDescent="0.25">
      <c r="A61" s="36"/>
      <c r="B61" s="36"/>
      <c r="C61" s="36"/>
      <c r="D61" s="36"/>
      <c r="E61" s="102"/>
      <c r="F61" s="38"/>
      <c r="G61" s="38"/>
      <c r="H61" s="108"/>
    </row>
  </sheetData>
  <mergeCells count="3">
    <mergeCell ref="A13:E13"/>
    <mergeCell ref="D17:F17"/>
    <mergeCell ref="D18:F18"/>
  </mergeCells>
  <pageMargins left="0.25" right="0.25" top="0.75" bottom="0.75" header="0.3" footer="0.3"/>
  <pageSetup paperSize="256"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0753B-1668-481E-8B5F-D32BE10F9515}">
  <dimension ref="A1:AC88"/>
  <sheetViews>
    <sheetView view="pageBreakPreview" topLeftCell="A46" zoomScale="70" zoomScaleNormal="90" zoomScaleSheetLayoutView="70" workbookViewId="0">
      <selection activeCell="C59" sqref="C59"/>
    </sheetView>
  </sheetViews>
  <sheetFormatPr defaultColWidth="0" defaultRowHeight="15" x14ac:dyDescent="0.25"/>
  <cols>
    <col min="1" max="1" width="1.7109375" style="36" customWidth="1"/>
    <col min="2" max="2" width="5.5703125" style="108" customWidth="1"/>
    <col min="3" max="3" width="128.28515625" style="9" customWidth="1"/>
    <col min="4" max="4" width="11" style="9" customWidth="1"/>
    <col min="5" max="5" width="7.85546875" style="9" customWidth="1"/>
    <col min="6" max="6" width="7.7109375" style="10" customWidth="1"/>
    <col min="7" max="7" width="42.42578125" style="109" customWidth="1"/>
    <col min="8" max="8" width="3.7109375" style="36" customWidth="1"/>
    <col min="9" max="9" width="9.140625" style="36" hidden="1" customWidth="1"/>
    <col min="10" max="10" width="0.42578125" style="36" hidden="1" customWidth="1"/>
    <col min="11" max="11" width="9.140625" style="36" hidden="1" customWidth="1"/>
    <col min="12" max="17" width="9.140625" style="36" customWidth="1"/>
    <col min="18" max="16384" width="0" style="9" hidden="1"/>
  </cols>
  <sheetData>
    <row r="1" spans="1:29" ht="28.5" customHeight="1" x14ac:dyDescent="0.35">
      <c r="B1" s="36"/>
      <c r="C1" s="212" t="s">
        <v>142</v>
      </c>
      <c r="D1" s="36"/>
      <c r="E1" s="36"/>
      <c r="F1" s="38"/>
      <c r="G1" s="38"/>
    </row>
    <row r="2" spans="1:29" ht="10.9" customHeight="1" thickBot="1" x14ac:dyDescent="0.35">
      <c r="B2" s="36"/>
      <c r="C2" s="37"/>
      <c r="D2" s="36"/>
      <c r="E2" s="36"/>
      <c r="F2" s="38"/>
      <c r="G2" s="38"/>
    </row>
    <row r="3" spans="1:29" s="40" customFormat="1" ht="74.25" customHeight="1" thickBot="1" x14ac:dyDescent="0.3">
      <c r="A3" s="39"/>
      <c r="B3" s="177" t="s">
        <v>81</v>
      </c>
      <c r="C3" s="178" t="s">
        <v>112</v>
      </c>
      <c r="D3" s="179" t="s">
        <v>82</v>
      </c>
      <c r="E3" s="180"/>
      <c r="F3" s="181"/>
      <c r="G3" s="182" t="s">
        <v>83</v>
      </c>
      <c r="H3" s="39"/>
      <c r="I3" s="39"/>
      <c r="J3" s="39"/>
      <c r="K3" s="39"/>
      <c r="L3" s="39"/>
      <c r="M3" s="39"/>
      <c r="N3" s="39"/>
      <c r="O3" s="39"/>
      <c r="P3" s="39"/>
      <c r="Q3" s="39"/>
    </row>
    <row r="4" spans="1:29" s="45" customFormat="1" ht="31.5" customHeight="1" thickBot="1" x14ac:dyDescent="0.3">
      <c r="A4" s="36"/>
      <c r="B4" s="41">
        <v>1</v>
      </c>
      <c r="C4" s="42"/>
      <c r="D4" s="43"/>
      <c r="E4" s="43"/>
      <c r="F4" s="44"/>
      <c r="G4" s="195"/>
      <c r="H4" s="36"/>
      <c r="I4" s="36"/>
      <c r="J4" s="36"/>
      <c r="K4" s="36"/>
      <c r="L4" s="36"/>
      <c r="M4" s="36"/>
      <c r="N4" s="36"/>
      <c r="O4" s="36"/>
      <c r="P4" s="36"/>
      <c r="Q4" s="36"/>
    </row>
    <row r="5" spans="1:29" s="45" customFormat="1" ht="31.5" customHeight="1" thickBot="1" x14ac:dyDescent="0.3">
      <c r="A5" s="36"/>
      <c r="B5" s="253" t="s">
        <v>84</v>
      </c>
      <c r="C5" s="254"/>
      <c r="D5" s="254"/>
      <c r="E5" s="254"/>
      <c r="F5" s="254"/>
      <c r="G5" s="196">
        <f>G4</f>
        <v>0</v>
      </c>
      <c r="H5" s="36"/>
      <c r="I5" s="36"/>
      <c r="J5" s="36"/>
      <c r="K5" s="36"/>
      <c r="L5" s="36"/>
      <c r="M5" s="36"/>
      <c r="N5" s="36"/>
      <c r="O5" s="36"/>
      <c r="P5" s="36"/>
      <c r="Q5" s="36"/>
    </row>
    <row r="6" spans="1:29" s="45" customFormat="1" ht="14.45" customHeight="1" thickBot="1" x14ac:dyDescent="0.3">
      <c r="A6" s="36"/>
      <c r="B6" s="46"/>
      <c r="C6" s="47"/>
      <c r="D6" s="46"/>
      <c r="E6" s="46"/>
      <c r="F6" s="48"/>
      <c r="G6" s="49"/>
      <c r="H6" s="36"/>
      <c r="I6" s="36"/>
      <c r="J6" s="36"/>
      <c r="K6" s="36"/>
      <c r="L6" s="36"/>
      <c r="M6" s="36"/>
      <c r="N6" s="36"/>
      <c r="O6" s="36"/>
      <c r="P6" s="36"/>
      <c r="Q6" s="36"/>
    </row>
    <row r="7" spans="1:29" s="40" customFormat="1" ht="58.5" customHeight="1" thickBot="1" x14ac:dyDescent="0.3">
      <c r="A7" s="39"/>
      <c r="B7" s="177" t="s">
        <v>81</v>
      </c>
      <c r="C7" s="178" t="s">
        <v>111</v>
      </c>
      <c r="D7" s="179" t="s">
        <v>82</v>
      </c>
      <c r="E7" s="180" t="s">
        <v>43</v>
      </c>
      <c r="F7" s="181" t="s">
        <v>85</v>
      </c>
      <c r="G7" s="182" t="s">
        <v>86</v>
      </c>
      <c r="H7" s="39"/>
      <c r="I7" s="39"/>
      <c r="J7" s="39"/>
      <c r="K7" s="39"/>
      <c r="L7" s="39"/>
      <c r="M7" s="39"/>
      <c r="N7" s="39"/>
      <c r="O7" s="39"/>
      <c r="P7" s="39"/>
      <c r="Q7" s="39"/>
    </row>
    <row r="8" spans="1:29" ht="28.15" hidden="1" customHeight="1" x14ac:dyDescent="0.25">
      <c r="B8" s="50">
        <v>1</v>
      </c>
      <c r="C8" s="51" t="s">
        <v>87</v>
      </c>
      <c r="D8" s="52" t="s">
        <v>88</v>
      </c>
      <c r="E8" s="52">
        <v>1</v>
      </c>
      <c r="F8" s="53"/>
      <c r="G8" s="54"/>
    </row>
    <row r="9" spans="1:29" s="45" customFormat="1" ht="32.25" customHeight="1" thickBot="1" x14ac:dyDescent="0.3">
      <c r="A9" s="36"/>
      <c r="B9" s="41">
        <v>1</v>
      </c>
      <c r="C9" s="55"/>
      <c r="D9" s="56"/>
      <c r="E9" s="56"/>
      <c r="F9" s="57"/>
      <c r="G9" s="197"/>
      <c r="H9" s="36"/>
      <c r="I9" s="36"/>
      <c r="J9" s="36"/>
      <c r="K9" s="36"/>
      <c r="L9" s="36"/>
      <c r="M9" s="36"/>
      <c r="N9" s="36"/>
      <c r="O9" s="36"/>
      <c r="P9" s="36"/>
      <c r="Q9" s="36"/>
    </row>
    <row r="10" spans="1:29" s="45" customFormat="1" ht="32.25" customHeight="1" thickBot="1" x14ac:dyDescent="0.3">
      <c r="A10" s="36"/>
      <c r="B10" s="41">
        <v>2</v>
      </c>
      <c r="C10" s="58"/>
      <c r="D10" s="56"/>
      <c r="E10" s="56"/>
      <c r="F10" s="57"/>
      <c r="G10" s="197"/>
      <c r="H10" s="36"/>
      <c r="I10" s="36"/>
      <c r="J10" s="36"/>
      <c r="K10" s="36"/>
      <c r="L10" s="36"/>
      <c r="M10" s="36"/>
      <c r="N10" s="36"/>
      <c r="O10" s="36"/>
      <c r="P10" s="36"/>
      <c r="Q10" s="36"/>
    </row>
    <row r="11" spans="1:29" s="45" customFormat="1" ht="30.75" customHeight="1" thickBot="1" x14ac:dyDescent="0.3">
      <c r="A11" s="36"/>
      <c r="B11" s="253" t="s">
        <v>89</v>
      </c>
      <c r="C11" s="254"/>
      <c r="D11" s="254"/>
      <c r="E11" s="254"/>
      <c r="F11" s="254"/>
      <c r="G11" s="198">
        <f>SUM(G9:G10)</f>
        <v>0</v>
      </c>
      <c r="H11" s="36"/>
      <c r="I11" s="36"/>
      <c r="J11" s="36"/>
      <c r="K11" s="36"/>
      <c r="L11" s="36"/>
      <c r="M11" s="36"/>
      <c r="N11" s="36"/>
      <c r="O11" s="36"/>
      <c r="P11" s="36"/>
      <c r="Q11" s="36"/>
    </row>
    <row r="12" spans="1:29" s="59" customFormat="1" ht="13.15" customHeight="1" thickBot="1" x14ac:dyDescent="0.3">
      <c r="B12" s="60"/>
      <c r="C12" s="60"/>
      <c r="D12" s="60"/>
      <c r="E12" s="60"/>
      <c r="F12" s="60"/>
      <c r="G12" s="61"/>
    </row>
    <row r="13" spans="1:29" s="63" customFormat="1" ht="136.5" customHeight="1" thickBot="1" x14ac:dyDescent="0.3">
      <c r="A13" s="39"/>
      <c r="B13" s="177" t="s">
        <v>81</v>
      </c>
      <c r="C13" s="178" t="s">
        <v>110</v>
      </c>
      <c r="D13" s="179" t="s">
        <v>82</v>
      </c>
      <c r="E13" s="255" t="s">
        <v>90</v>
      </c>
      <c r="F13" s="256"/>
      <c r="G13" s="182" t="s">
        <v>138</v>
      </c>
      <c r="H13" s="39"/>
      <c r="I13" s="39"/>
      <c r="J13" s="39"/>
      <c r="K13" s="39"/>
      <c r="L13" s="39"/>
      <c r="M13" s="39"/>
      <c r="N13" s="39"/>
      <c r="O13" s="39"/>
      <c r="P13" s="39"/>
      <c r="Q13" s="39"/>
      <c r="R13" s="39"/>
      <c r="S13" s="39"/>
      <c r="T13" s="39"/>
      <c r="U13" s="39"/>
      <c r="V13" s="39"/>
      <c r="W13" s="39"/>
      <c r="X13" s="39"/>
      <c r="Y13" s="39"/>
      <c r="Z13" s="39"/>
      <c r="AA13" s="39"/>
      <c r="AB13" s="39"/>
      <c r="AC13" s="62"/>
    </row>
    <row r="14" spans="1:29" s="45" customFormat="1" ht="33.75" customHeight="1" thickBot="1" x14ac:dyDescent="0.3">
      <c r="A14" s="36"/>
      <c r="B14" s="41">
        <v>1</v>
      </c>
      <c r="C14" s="64"/>
      <c r="D14" s="43"/>
      <c r="E14" s="257"/>
      <c r="F14" s="258"/>
      <c r="G14" s="199">
        <f>E14/2000</f>
        <v>0</v>
      </c>
      <c r="H14" s="36"/>
      <c r="I14" s="36"/>
      <c r="J14" s="36"/>
      <c r="K14" s="36"/>
      <c r="L14" s="36"/>
      <c r="M14" s="36"/>
      <c r="N14" s="36"/>
      <c r="O14" s="36"/>
      <c r="P14" s="36"/>
      <c r="Q14" s="36"/>
      <c r="R14" s="36"/>
      <c r="S14" s="36"/>
      <c r="T14" s="36"/>
      <c r="U14" s="36"/>
      <c r="V14" s="36"/>
      <c r="W14" s="36"/>
      <c r="X14" s="36"/>
      <c r="Y14" s="36"/>
      <c r="Z14" s="36"/>
      <c r="AA14" s="36"/>
      <c r="AB14" s="36"/>
      <c r="AC14" s="65"/>
    </row>
    <row r="15" spans="1:29" s="45" customFormat="1" ht="27" customHeight="1" thickBot="1" x14ac:dyDescent="0.3">
      <c r="A15" s="36"/>
      <c r="B15" s="253" t="s">
        <v>91</v>
      </c>
      <c r="C15" s="254"/>
      <c r="D15" s="254"/>
      <c r="E15" s="254"/>
      <c r="F15" s="254"/>
      <c r="G15" s="200">
        <f>G14</f>
        <v>0</v>
      </c>
      <c r="H15" s="36"/>
      <c r="I15" s="36"/>
      <c r="J15" s="36"/>
      <c r="K15" s="36"/>
      <c r="L15" s="36"/>
      <c r="M15" s="36"/>
      <c r="N15" s="36"/>
      <c r="O15" s="36"/>
      <c r="P15" s="36"/>
      <c r="Q15" s="36"/>
      <c r="R15" s="36"/>
      <c r="S15" s="36"/>
      <c r="T15" s="36"/>
      <c r="U15" s="36"/>
      <c r="V15" s="36"/>
      <c r="W15" s="36"/>
      <c r="X15" s="36"/>
      <c r="Y15" s="36"/>
      <c r="Z15" s="36"/>
      <c r="AA15" s="36"/>
      <c r="AB15" s="36"/>
      <c r="AC15" s="65"/>
    </row>
    <row r="16" spans="1:29" s="36" customFormat="1" ht="16.899999999999999" customHeight="1" thickBot="1" x14ac:dyDescent="0.3">
      <c r="F16" s="38"/>
      <c r="G16" s="38"/>
    </row>
    <row r="17" spans="1:17" s="66" customFormat="1" ht="99" customHeight="1" thickBot="1" x14ac:dyDescent="0.3">
      <c r="A17" s="36"/>
      <c r="B17" s="183" t="s">
        <v>81</v>
      </c>
      <c r="C17" s="184" t="s">
        <v>135</v>
      </c>
      <c r="D17" s="185" t="s">
        <v>82</v>
      </c>
      <c r="E17" s="186" t="s">
        <v>43</v>
      </c>
      <c r="F17" s="187"/>
      <c r="G17" s="188" t="s">
        <v>92</v>
      </c>
      <c r="H17" s="36"/>
      <c r="I17" s="36"/>
      <c r="J17" s="36"/>
      <c r="K17" s="36"/>
      <c r="L17" s="36"/>
      <c r="M17" s="36"/>
      <c r="N17" s="36"/>
      <c r="O17" s="36"/>
      <c r="P17" s="36"/>
      <c r="Q17" s="36"/>
    </row>
    <row r="18" spans="1:17" ht="34.5" customHeight="1" x14ac:dyDescent="0.25">
      <c r="B18" s="91">
        <v>1</v>
      </c>
      <c r="C18" s="67"/>
      <c r="D18" s="68"/>
      <c r="E18" s="68"/>
      <c r="F18" s="69"/>
      <c r="G18" s="201"/>
    </row>
    <row r="19" spans="1:17" s="71" customFormat="1" ht="30" customHeight="1" x14ac:dyDescent="0.25">
      <c r="A19" s="39"/>
      <c r="B19" s="77">
        <v>2</v>
      </c>
      <c r="C19" s="67"/>
      <c r="D19" s="68"/>
      <c r="E19" s="68"/>
      <c r="F19" s="70"/>
      <c r="G19" s="202"/>
      <c r="H19" s="39"/>
      <c r="I19" s="39"/>
      <c r="J19" s="39"/>
      <c r="K19" s="39"/>
      <c r="L19" s="39"/>
      <c r="M19" s="39"/>
      <c r="N19" s="39"/>
      <c r="O19" s="39"/>
      <c r="P19" s="39"/>
      <c r="Q19" s="39"/>
    </row>
    <row r="20" spans="1:17" s="45" customFormat="1" ht="24.75" customHeight="1" thickBot="1" x14ac:dyDescent="0.3">
      <c r="A20" s="36"/>
      <c r="B20" s="91">
        <v>3</v>
      </c>
      <c r="C20" s="67"/>
      <c r="D20" s="72"/>
      <c r="E20" s="72"/>
      <c r="F20" s="69"/>
      <c r="G20" s="202"/>
      <c r="H20" s="36"/>
      <c r="I20" s="36"/>
      <c r="J20" s="36"/>
      <c r="K20" s="36"/>
      <c r="L20" s="36"/>
      <c r="M20" s="36"/>
      <c r="N20" s="36"/>
      <c r="O20" s="36"/>
      <c r="P20" s="36"/>
      <c r="Q20" s="36"/>
    </row>
    <row r="21" spans="1:17" s="45" customFormat="1" ht="24" customHeight="1" thickBot="1" x14ac:dyDescent="0.3">
      <c r="A21" s="36"/>
      <c r="B21" s="248" t="s">
        <v>93</v>
      </c>
      <c r="C21" s="249"/>
      <c r="D21" s="249"/>
      <c r="E21" s="249"/>
      <c r="F21" s="250"/>
      <c r="G21" s="203">
        <f>SUM(G18:G20)</f>
        <v>0</v>
      </c>
      <c r="H21" s="36"/>
      <c r="I21" s="36"/>
      <c r="J21" s="36"/>
      <c r="K21" s="36"/>
      <c r="L21" s="36"/>
      <c r="M21" s="36"/>
      <c r="N21" s="36"/>
      <c r="O21" s="36"/>
      <c r="P21" s="36"/>
      <c r="Q21" s="36"/>
    </row>
    <row r="22" spans="1:17" s="36" customFormat="1" ht="18" customHeight="1" thickBot="1" x14ac:dyDescent="0.3">
      <c r="F22" s="38"/>
      <c r="G22" s="38"/>
    </row>
    <row r="23" spans="1:17" s="66" customFormat="1" ht="69" customHeight="1" thickBot="1" x14ac:dyDescent="0.3">
      <c r="A23" s="36"/>
      <c r="B23" s="183" t="s">
        <v>81</v>
      </c>
      <c r="C23" s="184" t="s">
        <v>113</v>
      </c>
      <c r="D23" s="185" t="s">
        <v>82</v>
      </c>
      <c r="E23" s="186" t="s">
        <v>43</v>
      </c>
      <c r="F23" s="187"/>
      <c r="G23" s="188" t="s">
        <v>137</v>
      </c>
      <c r="H23" s="36"/>
      <c r="I23" s="36"/>
      <c r="J23" s="36"/>
      <c r="K23" s="36"/>
      <c r="L23" s="36"/>
      <c r="M23" s="36"/>
      <c r="N23" s="36"/>
      <c r="O23" s="36"/>
      <c r="P23" s="36"/>
      <c r="Q23" s="36"/>
    </row>
    <row r="24" spans="1:17" ht="31.5" customHeight="1" x14ac:dyDescent="0.25">
      <c r="B24" s="91">
        <v>1</v>
      </c>
      <c r="C24" s="67"/>
      <c r="D24" s="68"/>
      <c r="E24" s="68"/>
      <c r="F24" s="69"/>
      <c r="G24" s="201"/>
    </row>
    <row r="25" spans="1:17" s="45" customFormat="1" ht="24" customHeight="1" thickBot="1" x14ac:dyDescent="0.3">
      <c r="A25" s="36"/>
      <c r="B25" s="41">
        <v>2</v>
      </c>
      <c r="C25" s="132"/>
      <c r="D25" s="133"/>
      <c r="E25" s="133"/>
      <c r="F25" s="134"/>
      <c r="G25" s="209"/>
      <c r="H25" s="36"/>
      <c r="I25" s="36"/>
      <c r="J25" s="36"/>
      <c r="K25" s="36"/>
      <c r="L25" s="36"/>
      <c r="M25" s="36"/>
      <c r="N25" s="36"/>
      <c r="O25" s="36"/>
      <c r="P25" s="36"/>
      <c r="Q25" s="36"/>
    </row>
    <row r="26" spans="1:17" s="45" customFormat="1" ht="23.45" customHeight="1" thickBot="1" x14ac:dyDescent="0.3">
      <c r="A26" s="36"/>
      <c r="B26" s="248" t="s">
        <v>117</v>
      </c>
      <c r="C26" s="249"/>
      <c r="D26" s="249"/>
      <c r="E26" s="249"/>
      <c r="F26" s="249"/>
      <c r="G26" s="203">
        <f>SUM(G23:G25)</f>
        <v>0</v>
      </c>
      <c r="H26" s="36"/>
      <c r="I26" s="36"/>
      <c r="J26" s="36"/>
      <c r="K26" s="36"/>
      <c r="L26" s="36"/>
      <c r="M26" s="36"/>
      <c r="N26" s="36"/>
      <c r="O26" s="36"/>
      <c r="P26" s="36"/>
      <c r="Q26" s="36"/>
    </row>
    <row r="27" spans="1:17" s="36" customFormat="1" ht="16.5" customHeight="1" thickBot="1" x14ac:dyDescent="0.3">
      <c r="B27" s="39"/>
      <c r="C27" s="129"/>
      <c r="D27" s="130"/>
      <c r="E27" s="130"/>
      <c r="F27" s="127"/>
      <c r="G27" s="131"/>
    </row>
    <row r="28" spans="1:17" s="128" customFormat="1" ht="67.150000000000006" customHeight="1" thickBot="1" x14ac:dyDescent="0.3">
      <c r="A28" s="36"/>
      <c r="B28" s="183" t="s">
        <v>81</v>
      </c>
      <c r="C28" s="184" t="s">
        <v>118</v>
      </c>
      <c r="D28" s="185" t="s">
        <v>82</v>
      </c>
      <c r="E28" s="186"/>
      <c r="F28" s="187"/>
      <c r="G28" s="188" t="s">
        <v>136</v>
      </c>
      <c r="H28" s="36"/>
      <c r="I28" s="36"/>
      <c r="J28" s="36"/>
      <c r="K28" s="36"/>
      <c r="L28" s="36"/>
      <c r="M28" s="36"/>
      <c r="N28" s="36"/>
      <c r="O28" s="36"/>
      <c r="P28" s="36"/>
      <c r="Q28" s="36"/>
    </row>
    <row r="29" spans="1:17" ht="27.75" customHeight="1" x14ac:dyDescent="0.25">
      <c r="B29" s="50">
        <v>1</v>
      </c>
      <c r="C29" s="74"/>
      <c r="D29" s="75"/>
      <c r="E29" s="52"/>
      <c r="F29" s="76"/>
      <c r="G29" s="210"/>
    </row>
    <row r="30" spans="1:17" ht="27.75" customHeight="1" x14ac:dyDescent="0.25">
      <c r="B30" s="77">
        <v>2</v>
      </c>
      <c r="C30" s="78"/>
      <c r="D30" s="72"/>
      <c r="E30" s="73"/>
      <c r="F30" s="79"/>
      <c r="G30" s="211"/>
    </row>
    <row r="31" spans="1:17" ht="25.5" customHeight="1" thickBot="1" x14ac:dyDescent="0.3">
      <c r="B31" s="77">
        <v>3</v>
      </c>
      <c r="C31" s="80"/>
      <c r="D31" s="72"/>
      <c r="E31" s="73"/>
      <c r="F31" s="79"/>
      <c r="G31" s="211"/>
    </row>
    <row r="32" spans="1:17" s="45" customFormat="1" ht="23.45" customHeight="1" thickBot="1" x14ac:dyDescent="0.3">
      <c r="A32" s="36"/>
      <c r="B32" s="248" t="s">
        <v>94</v>
      </c>
      <c r="C32" s="249"/>
      <c r="D32" s="249"/>
      <c r="E32" s="249"/>
      <c r="F32" s="249"/>
      <c r="G32" s="203">
        <f>SUM(G29:G31)</f>
        <v>0</v>
      </c>
      <c r="H32" s="36"/>
      <c r="I32" s="36"/>
      <c r="J32" s="36"/>
      <c r="K32" s="36"/>
      <c r="L32" s="36"/>
      <c r="M32" s="36"/>
      <c r="N32" s="36"/>
      <c r="O32" s="36"/>
      <c r="P32" s="36"/>
      <c r="Q32" s="36"/>
    </row>
    <row r="33" spans="1:17" s="36" customFormat="1" ht="15.6" customHeight="1" thickBot="1" x14ac:dyDescent="0.3">
      <c r="F33" s="38"/>
      <c r="G33" s="38"/>
    </row>
    <row r="34" spans="1:17" s="66" customFormat="1" ht="98.25" customHeight="1" thickBot="1" x14ac:dyDescent="0.3">
      <c r="A34" s="36"/>
      <c r="B34" s="189" t="s">
        <v>81</v>
      </c>
      <c r="C34" s="190" t="s">
        <v>114</v>
      </c>
      <c r="D34" s="191" t="s">
        <v>82</v>
      </c>
      <c r="E34" s="192"/>
      <c r="F34" s="193"/>
      <c r="G34" s="194" t="s">
        <v>139</v>
      </c>
      <c r="H34" s="36"/>
      <c r="I34" s="36"/>
      <c r="J34" s="36"/>
      <c r="K34" s="36"/>
      <c r="L34" s="36"/>
      <c r="M34" s="36"/>
      <c r="N34" s="36"/>
      <c r="O34" s="36"/>
      <c r="P34" s="36"/>
      <c r="Q34" s="36"/>
    </row>
    <row r="35" spans="1:17" s="85" customFormat="1" ht="23.45" customHeight="1" x14ac:dyDescent="0.25">
      <c r="A35" s="39"/>
      <c r="B35" s="81">
        <v>1</v>
      </c>
      <c r="C35" s="74"/>
      <c r="D35" s="82"/>
      <c r="E35" s="83"/>
      <c r="F35" s="84"/>
      <c r="G35" s="204"/>
      <c r="H35" s="39"/>
      <c r="I35" s="39"/>
      <c r="J35" s="39"/>
      <c r="K35" s="39"/>
      <c r="L35" s="39"/>
      <c r="M35" s="39"/>
      <c r="N35" s="39"/>
      <c r="O35" s="39"/>
      <c r="P35" s="39"/>
      <c r="Q35" s="39"/>
    </row>
    <row r="36" spans="1:17" s="85" customFormat="1" ht="23.45" customHeight="1" x14ac:dyDescent="0.25">
      <c r="A36" s="39"/>
      <c r="B36" s="86">
        <v>2</v>
      </c>
      <c r="C36" s="87"/>
      <c r="D36" s="88"/>
      <c r="E36" s="89"/>
      <c r="F36" s="90"/>
      <c r="G36" s="205"/>
      <c r="H36" s="39"/>
      <c r="I36" s="39"/>
      <c r="J36" s="39"/>
      <c r="K36" s="39"/>
      <c r="L36" s="39"/>
      <c r="M36" s="39"/>
      <c r="N36" s="39"/>
      <c r="O36" s="39"/>
      <c r="P36" s="39"/>
      <c r="Q36" s="39"/>
    </row>
    <row r="37" spans="1:17" s="85" customFormat="1" ht="23.45" customHeight="1" thickBot="1" x14ac:dyDescent="0.3">
      <c r="A37" s="39"/>
      <c r="B37" s="91">
        <v>3</v>
      </c>
      <c r="C37" s="87"/>
      <c r="D37" s="88"/>
      <c r="E37" s="89"/>
      <c r="F37" s="90"/>
      <c r="G37" s="205"/>
      <c r="H37" s="39"/>
      <c r="I37" s="39"/>
      <c r="J37" s="39"/>
      <c r="K37" s="39"/>
      <c r="L37" s="39"/>
      <c r="M37" s="39"/>
      <c r="N37" s="39"/>
      <c r="O37" s="39"/>
      <c r="P37" s="39"/>
      <c r="Q37" s="39"/>
    </row>
    <row r="38" spans="1:17" s="45" customFormat="1" ht="21.75" thickBot="1" x14ac:dyDescent="0.3">
      <c r="A38" s="36"/>
      <c r="B38" s="248" t="s">
        <v>116</v>
      </c>
      <c r="C38" s="249"/>
      <c r="D38" s="249"/>
      <c r="E38" s="249"/>
      <c r="F38" s="249"/>
      <c r="G38" s="203"/>
      <c r="H38" s="36"/>
      <c r="I38" s="36"/>
      <c r="J38" s="36"/>
      <c r="K38" s="36"/>
      <c r="L38" s="36"/>
      <c r="M38" s="36"/>
      <c r="N38" s="36"/>
      <c r="O38" s="36"/>
      <c r="P38" s="36"/>
      <c r="Q38" s="36"/>
    </row>
    <row r="39" spans="1:17" s="36" customFormat="1" ht="15.6" customHeight="1" thickBot="1" x14ac:dyDescent="0.3">
      <c r="F39" s="38"/>
      <c r="G39" s="38"/>
    </row>
    <row r="40" spans="1:17" s="66" customFormat="1" ht="45" customHeight="1" thickBot="1" x14ac:dyDescent="0.3">
      <c r="A40" s="36"/>
      <c r="B40" s="189" t="s">
        <v>81</v>
      </c>
      <c r="C40" s="190" t="s">
        <v>115</v>
      </c>
      <c r="D40" s="191" t="s">
        <v>82</v>
      </c>
      <c r="E40" s="192"/>
      <c r="F40" s="193"/>
      <c r="G40" s="194" t="s">
        <v>95</v>
      </c>
      <c r="H40" s="36"/>
      <c r="I40" s="36"/>
      <c r="J40" s="36"/>
      <c r="K40" s="36"/>
      <c r="L40" s="36"/>
      <c r="M40" s="36"/>
      <c r="N40" s="36"/>
      <c r="O40" s="36"/>
      <c r="P40" s="36"/>
      <c r="Q40" s="36"/>
    </row>
    <row r="41" spans="1:17" s="85" customFormat="1" ht="23.45" customHeight="1" x14ac:dyDescent="0.25">
      <c r="A41" s="39"/>
      <c r="B41" s="81">
        <v>1</v>
      </c>
      <c r="C41" s="74"/>
      <c r="D41" s="82"/>
      <c r="E41" s="83"/>
      <c r="F41" s="137"/>
      <c r="G41" s="204"/>
      <c r="H41" s="39"/>
      <c r="I41" s="39"/>
      <c r="J41" s="39"/>
      <c r="K41" s="39"/>
      <c r="L41" s="39"/>
      <c r="M41" s="39"/>
      <c r="N41" s="39"/>
      <c r="O41" s="39"/>
      <c r="P41" s="39"/>
      <c r="Q41" s="39"/>
    </row>
    <row r="42" spans="1:17" s="85" customFormat="1" ht="23.45" customHeight="1" x14ac:dyDescent="0.25">
      <c r="A42" s="39"/>
      <c r="B42" s="86">
        <v>2</v>
      </c>
      <c r="C42" s="87"/>
      <c r="D42" s="88"/>
      <c r="E42" s="89"/>
      <c r="F42" s="138"/>
      <c r="G42" s="205"/>
      <c r="H42" s="39"/>
      <c r="I42" s="39"/>
      <c r="J42" s="39"/>
      <c r="K42" s="39"/>
      <c r="L42" s="39"/>
      <c r="M42" s="39"/>
      <c r="N42" s="39"/>
      <c r="O42" s="39"/>
      <c r="P42" s="39"/>
      <c r="Q42" s="39"/>
    </row>
    <row r="43" spans="1:17" s="85" customFormat="1" ht="23.45" customHeight="1" x14ac:dyDescent="0.25">
      <c r="A43" s="39"/>
      <c r="B43" s="91">
        <v>3</v>
      </c>
      <c r="C43" s="87"/>
      <c r="D43" s="88"/>
      <c r="E43" s="89"/>
      <c r="F43" s="138"/>
      <c r="G43" s="205"/>
      <c r="H43" s="39"/>
      <c r="I43" s="39"/>
      <c r="J43" s="39"/>
      <c r="K43" s="39"/>
      <c r="L43" s="39"/>
      <c r="M43" s="39"/>
      <c r="N43" s="39"/>
      <c r="O43" s="39"/>
      <c r="P43" s="39"/>
      <c r="Q43" s="39"/>
    </row>
    <row r="44" spans="1:17" s="85" customFormat="1" ht="23.45" customHeight="1" x14ac:dyDescent="0.25">
      <c r="A44" s="39"/>
      <c r="B44" s="91">
        <v>4</v>
      </c>
      <c r="C44" s="92"/>
      <c r="D44" s="93"/>
      <c r="E44" s="71"/>
      <c r="F44" s="139"/>
      <c r="G44" s="206"/>
      <c r="H44" s="39"/>
      <c r="I44" s="39"/>
      <c r="J44" s="39"/>
      <c r="K44" s="39"/>
      <c r="L44" s="39"/>
      <c r="M44" s="39"/>
      <c r="N44" s="39"/>
      <c r="O44" s="39"/>
      <c r="P44" s="39"/>
      <c r="Q44" s="39"/>
    </row>
    <row r="45" spans="1:17" s="71" customFormat="1" ht="27.75" customHeight="1" x14ac:dyDescent="0.25">
      <c r="A45" s="39"/>
      <c r="B45" s="91">
        <v>5</v>
      </c>
      <c r="C45" s="92"/>
      <c r="D45" s="93"/>
      <c r="F45" s="139"/>
      <c r="G45" s="206"/>
      <c r="H45" s="39"/>
      <c r="I45" s="39"/>
      <c r="J45" s="39"/>
      <c r="K45" s="39"/>
      <c r="L45" s="39"/>
      <c r="M45" s="39"/>
      <c r="N45" s="39"/>
      <c r="O45" s="39"/>
      <c r="P45" s="39"/>
      <c r="Q45" s="39"/>
    </row>
    <row r="46" spans="1:17" s="71" customFormat="1" ht="24.75" customHeight="1" x14ac:dyDescent="0.25">
      <c r="A46" s="39"/>
      <c r="B46" s="91">
        <v>6</v>
      </c>
      <c r="C46" s="135"/>
      <c r="D46" s="93"/>
      <c r="F46" s="139"/>
      <c r="G46" s="206"/>
      <c r="H46" s="39"/>
      <c r="I46" s="39"/>
      <c r="J46" s="39"/>
      <c r="K46" s="39"/>
      <c r="L46" s="39"/>
      <c r="M46" s="39"/>
      <c r="N46" s="39"/>
      <c r="O46" s="39"/>
      <c r="P46" s="39"/>
      <c r="Q46" s="39"/>
    </row>
    <row r="47" spans="1:17" s="71" customFormat="1" ht="25.9" customHeight="1" x14ac:dyDescent="0.25">
      <c r="A47" s="39"/>
      <c r="B47" s="91">
        <v>7</v>
      </c>
      <c r="C47" s="92"/>
      <c r="D47" s="93"/>
      <c r="F47" s="139"/>
      <c r="G47" s="206"/>
      <c r="H47" s="39"/>
      <c r="I47" s="39"/>
      <c r="J47" s="39"/>
      <c r="K47" s="39"/>
      <c r="L47" s="39"/>
      <c r="M47" s="39"/>
      <c r="N47" s="39"/>
      <c r="O47" s="39"/>
      <c r="P47" s="39"/>
      <c r="Q47" s="39"/>
    </row>
    <row r="48" spans="1:17" s="71" customFormat="1" ht="30" customHeight="1" x14ac:dyDescent="0.25">
      <c r="A48" s="39"/>
      <c r="B48" s="91">
        <v>8</v>
      </c>
      <c r="C48" s="136"/>
      <c r="D48" s="93"/>
      <c r="F48" s="139"/>
      <c r="G48" s="206"/>
      <c r="H48" s="39"/>
      <c r="I48" s="39"/>
      <c r="J48" s="39"/>
      <c r="K48" s="39"/>
      <c r="L48" s="39"/>
      <c r="M48" s="39"/>
      <c r="N48" s="39"/>
      <c r="O48" s="39"/>
      <c r="P48" s="39"/>
      <c r="Q48" s="39"/>
    </row>
    <row r="49" spans="1:17" s="71" customFormat="1" ht="27" customHeight="1" x14ac:dyDescent="0.25">
      <c r="A49" s="39"/>
      <c r="B49" s="91">
        <v>9</v>
      </c>
      <c r="C49" s="92"/>
      <c r="D49" s="93"/>
      <c r="F49" s="139"/>
      <c r="G49" s="206"/>
      <c r="H49" s="39"/>
      <c r="I49" s="39"/>
      <c r="J49" s="39"/>
      <c r="K49" s="39"/>
      <c r="L49" s="39"/>
      <c r="M49" s="39"/>
      <c r="N49" s="39"/>
      <c r="O49" s="39"/>
      <c r="P49" s="39"/>
      <c r="Q49" s="39"/>
    </row>
    <row r="50" spans="1:17" s="85" customFormat="1" ht="23.45" customHeight="1" x14ac:dyDescent="0.25">
      <c r="A50" s="39"/>
      <c r="B50" s="91">
        <v>10</v>
      </c>
      <c r="C50" s="92"/>
      <c r="D50" s="93"/>
      <c r="E50" s="71"/>
      <c r="F50" s="139"/>
      <c r="G50" s="206"/>
      <c r="H50" s="39"/>
      <c r="I50" s="39"/>
      <c r="J50" s="39"/>
      <c r="K50" s="39"/>
      <c r="L50" s="39"/>
      <c r="M50" s="39"/>
      <c r="N50" s="39"/>
      <c r="O50" s="39"/>
      <c r="P50" s="39"/>
      <c r="Q50" s="39"/>
    </row>
    <row r="51" spans="1:17" s="85" customFormat="1" ht="25.9" customHeight="1" x14ac:dyDescent="0.25">
      <c r="A51" s="39"/>
      <c r="B51" s="91">
        <v>11</v>
      </c>
      <c r="C51" s="92"/>
      <c r="D51" s="93"/>
      <c r="E51" s="71"/>
      <c r="F51" s="139"/>
      <c r="G51" s="206"/>
      <c r="H51" s="39"/>
      <c r="I51" s="39"/>
      <c r="J51" s="39"/>
      <c r="K51" s="39"/>
      <c r="L51" s="39"/>
      <c r="M51" s="39"/>
      <c r="N51" s="39"/>
      <c r="O51" s="39"/>
      <c r="P51" s="39"/>
      <c r="Q51" s="39"/>
    </row>
    <row r="52" spans="1:17" s="85" customFormat="1" ht="25.9" customHeight="1" x14ac:dyDescent="0.25">
      <c r="A52" s="39"/>
      <c r="B52" s="91">
        <v>12</v>
      </c>
      <c r="C52" s="92"/>
      <c r="D52" s="93"/>
      <c r="E52" s="71"/>
      <c r="F52" s="139"/>
      <c r="G52" s="206"/>
      <c r="H52" s="39"/>
      <c r="I52" s="39"/>
      <c r="J52" s="39"/>
      <c r="K52" s="39"/>
      <c r="L52" s="39"/>
      <c r="M52" s="39"/>
      <c r="N52" s="39"/>
      <c r="O52" s="39"/>
      <c r="P52" s="39"/>
      <c r="Q52" s="39"/>
    </row>
    <row r="53" spans="1:17" s="85" customFormat="1" ht="25.9" customHeight="1" thickBot="1" x14ac:dyDescent="0.3">
      <c r="A53" s="39"/>
      <c r="B53" s="140">
        <v>13</v>
      </c>
      <c r="C53" s="141"/>
      <c r="D53" s="142"/>
      <c r="E53" s="143"/>
      <c r="F53" s="144"/>
      <c r="G53" s="207"/>
      <c r="H53" s="39"/>
      <c r="I53" s="39"/>
      <c r="J53" s="39"/>
      <c r="K53" s="39"/>
      <c r="L53" s="39"/>
      <c r="M53" s="39"/>
      <c r="N53" s="39"/>
      <c r="O53" s="39"/>
      <c r="P53" s="39"/>
      <c r="Q53" s="39"/>
    </row>
    <row r="54" spans="1:17" s="45" customFormat="1" ht="21.75" thickBot="1" x14ac:dyDescent="0.3">
      <c r="A54" s="36"/>
      <c r="B54" s="248" t="s">
        <v>96</v>
      </c>
      <c r="C54" s="249"/>
      <c r="D54" s="249"/>
      <c r="E54" s="249"/>
      <c r="F54" s="249"/>
      <c r="G54" s="203">
        <f>SUM(G41:G53)</f>
        <v>0</v>
      </c>
      <c r="H54" s="36"/>
      <c r="I54" s="36"/>
      <c r="J54" s="36"/>
      <c r="K54" s="36"/>
      <c r="L54" s="36"/>
      <c r="M54" s="36"/>
      <c r="N54" s="36"/>
      <c r="O54" s="36"/>
      <c r="P54" s="36"/>
      <c r="Q54" s="36"/>
    </row>
    <row r="55" spans="1:17" s="36" customFormat="1" ht="13.5" customHeight="1" thickBot="1" x14ac:dyDescent="0.3">
      <c r="B55" s="94"/>
      <c r="C55" s="94"/>
      <c r="D55" s="94"/>
      <c r="E55" s="94"/>
      <c r="F55" s="94"/>
      <c r="G55" s="95"/>
    </row>
    <row r="56" spans="1:17" s="36" customFormat="1" ht="21" customHeight="1" thickBot="1" x14ac:dyDescent="0.3">
      <c r="B56" s="175"/>
      <c r="C56" s="251" t="s">
        <v>144</v>
      </c>
      <c r="D56" s="251"/>
      <c r="E56" s="251"/>
      <c r="F56" s="252"/>
      <c r="G56" s="208">
        <f>G5+G11+G15+G21+G26+G32+G38+G54</f>
        <v>0</v>
      </c>
    </row>
    <row r="57" spans="1:17" s="36" customFormat="1" ht="25.9" customHeight="1" x14ac:dyDescent="0.25">
      <c r="F57" s="38"/>
      <c r="G57" s="38"/>
    </row>
    <row r="58" spans="1:17" s="36" customFormat="1" ht="18.75" customHeight="1" x14ac:dyDescent="0.25">
      <c r="B58" s="96"/>
      <c r="C58" s="97"/>
      <c r="D58" s="98" t="s">
        <v>130</v>
      </c>
      <c r="E58" s="98"/>
      <c r="F58" s="98"/>
      <c r="G58" s="98"/>
      <c r="H58" s="38"/>
    </row>
    <row r="59" spans="1:17" s="36" customFormat="1" ht="20.25" customHeight="1" x14ac:dyDescent="0.25">
      <c r="B59" s="99"/>
      <c r="C59" s="100"/>
      <c r="D59" s="247" t="s">
        <v>97</v>
      </c>
      <c r="E59" s="247"/>
      <c r="F59" s="247"/>
      <c r="G59" s="247"/>
      <c r="H59" s="38"/>
    </row>
    <row r="60" spans="1:17" s="36" customFormat="1" ht="16.5" customHeight="1" x14ac:dyDescent="0.25">
      <c r="B60" s="103"/>
      <c r="C60" s="103"/>
      <c r="D60" s="103"/>
      <c r="E60" s="103"/>
      <c r="F60" s="103"/>
      <c r="G60" s="104"/>
    </row>
    <row r="61" spans="1:17" s="36" customFormat="1" ht="40.5" customHeight="1" x14ac:dyDescent="0.25">
      <c r="B61" s="99"/>
      <c r="C61" s="105"/>
      <c r="D61" s="106"/>
      <c r="F61" s="105"/>
      <c r="G61" s="38"/>
      <c r="H61" s="105"/>
      <c r="I61" s="105"/>
      <c r="J61" s="105"/>
      <c r="K61" s="105"/>
      <c r="L61" s="105"/>
      <c r="M61" s="105"/>
      <c r="N61" s="105"/>
      <c r="O61" s="105"/>
      <c r="P61" s="105"/>
      <c r="Q61" s="105"/>
    </row>
    <row r="62" spans="1:17" s="36" customFormat="1" x14ac:dyDescent="0.25">
      <c r="F62" s="38"/>
      <c r="G62" s="38"/>
    </row>
    <row r="63" spans="1:17" s="36" customFormat="1" x14ac:dyDescent="0.25">
      <c r="F63" s="38"/>
      <c r="G63" s="38"/>
    </row>
    <row r="64" spans="1:17" s="36" customFormat="1" x14ac:dyDescent="0.25">
      <c r="F64" s="38"/>
      <c r="G64" s="38"/>
    </row>
    <row r="65" spans="1:17" s="36" customFormat="1" x14ac:dyDescent="0.25">
      <c r="F65" s="38"/>
      <c r="G65" s="38"/>
    </row>
    <row r="66" spans="1:17" s="36" customFormat="1" x14ac:dyDescent="0.25">
      <c r="F66" s="38"/>
      <c r="G66" s="38"/>
    </row>
    <row r="67" spans="1:17" s="36" customFormat="1" x14ac:dyDescent="0.25">
      <c r="F67" s="38"/>
      <c r="G67" s="38"/>
    </row>
    <row r="68" spans="1:17" s="107" customFormat="1" x14ac:dyDescent="0.25">
      <c r="A68" s="36"/>
      <c r="B68" s="36"/>
      <c r="C68" s="36"/>
      <c r="D68" s="36"/>
      <c r="E68" s="36"/>
      <c r="F68" s="38"/>
      <c r="G68" s="38"/>
      <c r="H68" s="36"/>
      <c r="I68" s="36"/>
      <c r="J68" s="36"/>
      <c r="K68" s="36"/>
      <c r="L68" s="36"/>
      <c r="M68" s="36"/>
      <c r="N68" s="36"/>
      <c r="O68" s="36"/>
      <c r="P68" s="36"/>
      <c r="Q68" s="36"/>
    </row>
    <row r="69" spans="1:17" x14ac:dyDescent="0.25">
      <c r="B69" s="36"/>
      <c r="C69" s="36"/>
      <c r="D69" s="36"/>
      <c r="E69" s="36"/>
      <c r="F69" s="38"/>
      <c r="G69" s="38"/>
    </row>
    <row r="70" spans="1:17" x14ac:dyDescent="0.25">
      <c r="B70" s="36"/>
      <c r="C70" s="36"/>
      <c r="D70" s="36"/>
      <c r="E70" s="36"/>
      <c r="F70" s="38"/>
      <c r="G70" s="38"/>
    </row>
    <row r="71" spans="1:17" x14ac:dyDescent="0.25">
      <c r="B71" s="36"/>
      <c r="C71" s="36"/>
      <c r="D71" s="36"/>
      <c r="E71" s="36"/>
      <c r="F71" s="38"/>
      <c r="G71" s="38"/>
    </row>
    <row r="72" spans="1:17" x14ac:dyDescent="0.25">
      <c r="B72" s="36"/>
      <c r="C72" s="36"/>
      <c r="D72" s="36"/>
      <c r="E72" s="36"/>
      <c r="F72" s="38"/>
      <c r="G72" s="38"/>
    </row>
    <row r="73" spans="1:17" x14ac:dyDescent="0.25">
      <c r="B73" s="36"/>
      <c r="C73" s="36"/>
      <c r="D73" s="36"/>
      <c r="E73" s="36"/>
      <c r="F73" s="38"/>
      <c r="G73" s="38"/>
    </row>
    <row r="74" spans="1:17" x14ac:dyDescent="0.25">
      <c r="B74" s="36"/>
      <c r="C74" s="36"/>
      <c r="D74" s="36"/>
      <c r="E74" s="36"/>
      <c r="F74" s="38"/>
      <c r="G74" s="38"/>
    </row>
    <row r="75" spans="1:17" x14ac:dyDescent="0.25">
      <c r="B75" s="36"/>
      <c r="C75" s="36"/>
      <c r="D75" s="36"/>
      <c r="E75" s="36"/>
      <c r="F75" s="38"/>
      <c r="G75" s="38"/>
    </row>
    <row r="76" spans="1:17" x14ac:dyDescent="0.25">
      <c r="B76" s="36"/>
      <c r="C76" s="36"/>
      <c r="D76" s="36"/>
      <c r="E76" s="36"/>
      <c r="F76" s="38"/>
      <c r="G76" s="38"/>
    </row>
    <row r="77" spans="1:17" x14ac:dyDescent="0.25">
      <c r="B77" s="36"/>
      <c r="C77" s="36"/>
      <c r="D77" s="36"/>
      <c r="E77" s="36"/>
      <c r="F77" s="38"/>
      <c r="G77" s="38"/>
    </row>
    <row r="78" spans="1:17" x14ac:dyDescent="0.25">
      <c r="B78" s="36"/>
      <c r="C78" s="36"/>
      <c r="D78" s="36"/>
      <c r="E78" s="36"/>
      <c r="F78" s="38"/>
      <c r="G78" s="38"/>
    </row>
    <row r="79" spans="1:17" x14ac:dyDescent="0.25">
      <c r="B79" s="36"/>
      <c r="C79" s="36"/>
      <c r="D79" s="36"/>
      <c r="E79" s="36"/>
      <c r="F79" s="38"/>
      <c r="G79" s="38"/>
    </row>
    <row r="80" spans="1:17" x14ac:dyDescent="0.25">
      <c r="B80" s="36"/>
      <c r="C80" s="36"/>
      <c r="D80" s="36"/>
      <c r="E80" s="36"/>
      <c r="F80" s="38"/>
      <c r="G80" s="38"/>
    </row>
    <row r="81" spans="6:7" s="36" customFormat="1" x14ac:dyDescent="0.25">
      <c r="F81" s="38"/>
      <c r="G81" s="38"/>
    </row>
    <row r="82" spans="6:7" s="36" customFormat="1" x14ac:dyDescent="0.25">
      <c r="F82" s="38"/>
      <c r="G82" s="38"/>
    </row>
    <row r="83" spans="6:7" s="36" customFormat="1" x14ac:dyDescent="0.25">
      <c r="F83" s="38"/>
      <c r="G83" s="38"/>
    </row>
    <row r="84" spans="6:7" s="36" customFormat="1" x14ac:dyDescent="0.25">
      <c r="F84" s="38"/>
      <c r="G84" s="38"/>
    </row>
    <row r="85" spans="6:7" s="36" customFormat="1" x14ac:dyDescent="0.25">
      <c r="F85" s="38"/>
      <c r="G85" s="38"/>
    </row>
    <row r="86" spans="6:7" s="36" customFormat="1" x14ac:dyDescent="0.25">
      <c r="F86" s="38"/>
      <c r="G86" s="38"/>
    </row>
    <row r="87" spans="6:7" s="36" customFormat="1" x14ac:dyDescent="0.25">
      <c r="F87" s="38"/>
      <c r="G87" s="38"/>
    </row>
    <row r="88" spans="6:7" s="36" customFormat="1" x14ac:dyDescent="0.25">
      <c r="F88" s="38"/>
      <c r="G88" s="38"/>
    </row>
  </sheetData>
  <mergeCells count="12">
    <mergeCell ref="B5:F5"/>
    <mergeCell ref="B11:F11"/>
    <mergeCell ref="E13:F13"/>
    <mergeCell ref="E14:F14"/>
    <mergeCell ref="B15:F15"/>
    <mergeCell ref="D59:G59"/>
    <mergeCell ref="B21:F21"/>
    <mergeCell ref="B32:F32"/>
    <mergeCell ref="B54:F54"/>
    <mergeCell ref="C56:F56"/>
    <mergeCell ref="B38:F38"/>
    <mergeCell ref="B26:F26"/>
  </mergeCells>
  <pageMargins left="0.23622047244094499" right="0.23622047244094499" top="0.55118110236220497" bottom="0.55118110236220497" header="0.35433070866141703" footer="0.35433070866141703"/>
  <pageSetup paperSize="256" scale="68" firstPageNumber="16" fitToHeight="0" orientation="landscape" useFirstPageNumber="1" r:id="rId1"/>
  <headerFooter alignWithMargins="0">
    <oddHeader>&amp;C&amp;"Calibri,Bold"Anexa II (detaliere descriptori II. Activitatea didactica)</oddHeader>
    <oddFooter>&amp;LAlina Silvia CHIPER, Fisa autoevaluare (garație merit)&amp;RPagina &amp;P/19</oddFooter>
  </headerFooter>
  <colBreaks count="1" manualBreakCount="1">
    <brk id="9" max="6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57C3-7620-4AE5-B1BF-6F49F8CB2E48}">
  <dimension ref="A1:AB60"/>
  <sheetViews>
    <sheetView view="pageBreakPreview" zoomScale="70" zoomScaleNormal="70" zoomScaleSheetLayoutView="70" workbookViewId="0">
      <selection activeCell="G5" sqref="G5"/>
    </sheetView>
  </sheetViews>
  <sheetFormatPr defaultColWidth="24.85546875" defaultRowHeight="15.75" x14ac:dyDescent="0.25"/>
  <cols>
    <col min="1" max="1" width="6.140625" style="2" customWidth="1"/>
    <col min="2" max="2" width="102" style="2" customWidth="1"/>
    <col min="3" max="3" width="12.7109375" style="2" customWidth="1"/>
    <col min="4" max="4" width="59.140625" style="2" customWidth="1"/>
    <col min="5" max="16384" width="24.85546875" style="2"/>
  </cols>
  <sheetData>
    <row r="1" spans="1:28" s="9" customFormat="1" ht="30" customHeight="1" x14ac:dyDescent="0.3">
      <c r="A1" s="110" t="s">
        <v>141</v>
      </c>
      <c r="B1" s="110"/>
      <c r="C1" s="37"/>
      <c r="D1" s="38"/>
      <c r="E1" s="38"/>
      <c r="F1" s="36"/>
      <c r="G1" s="36"/>
      <c r="H1" s="36"/>
      <c r="I1" s="36"/>
      <c r="J1" s="36"/>
      <c r="K1" s="36"/>
      <c r="L1" s="36"/>
      <c r="M1" s="36"/>
      <c r="N1" s="36"/>
      <c r="O1" s="36"/>
      <c r="P1" s="36"/>
      <c r="Q1" s="36"/>
      <c r="R1" s="36"/>
      <c r="S1" s="36"/>
      <c r="T1" s="36"/>
      <c r="U1" s="36"/>
      <c r="V1" s="36"/>
      <c r="W1" s="36"/>
      <c r="X1" s="36"/>
      <c r="Y1" s="36"/>
      <c r="Z1" s="36"/>
      <c r="AA1" s="36"/>
      <c r="AB1" s="108"/>
    </row>
    <row r="2" spans="1:28" s="36" customFormat="1" ht="9" customHeight="1" thickBot="1" x14ac:dyDescent="0.35">
      <c r="A2" s="110"/>
      <c r="B2" s="110"/>
      <c r="C2" s="37"/>
      <c r="D2" s="38"/>
      <c r="E2" s="38"/>
    </row>
    <row r="3" spans="1:28" ht="116.25" customHeight="1" thickBot="1" x14ac:dyDescent="0.3">
      <c r="A3" s="176" t="s">
        <v>81</v>
      </c>
      <c r="B3" s="160" t="s">
        <v>149</v>
      </c>
      <c r="C3" s="158" t="s">
        <v>82</v>
      </c>
      <c r="D3" s="159" t="s">
        <v>150</v>
      </c>
    </row>
    <row r="4" spans="1:28" s="113" customFormat="1" ht="24.75" customHeight="1" x14ac:dyDescent="0.25">
      <c r="A4" s="86">
        <v>1</v>
      </c>
      <c r="B4" s="111"/>
      <c r="C4" s="112"/>
      <c r="D4" s="155"/>
    </row>
    <row r="5" spans="1:28" s="113" customFormat="1" ht="21.6" customHeight="1" x14ac:dyDescent="0.25">
      <c r="A5" s="85">
        <v>2</v>
      </c>
      <c r="B5" s="111"/>
      <c r="C5" s="219"/>
      <c r="D5" s="220"/>
    </row>
    <row r="6" spans="1:28" s="113" customFormat="1" ht="25.5" customHeight="1" x14ac:dyDescent="0.25">
      <c r="A6" s="71">
        <v>3</v>
      </c>
      <c r="B6" s="114"/>
      <c r="C6" s="115"/>
      <c r="D6" s="153"/>
    </row>
    <row r="7" spans="1:28" s="116" customFormat="1" ht="19.5" customHeight="1" x14ac:dyDescent="0.25">
      <c r="A7" s="91">
        <v>4</v>
      </c>
      <c r="B7" s="114"/>
      <c r="C7" s="115"/>
      <c r="D7" s="153"/>
    </row>
    <row r="8" spans="1:28" s="116" customFormat="1" ht="20.25" customHeight="1" x14ac:dyDescent="0.25">
      <c r="A8" s="91">
        <v>5</v>
      </c>
      <c r="B8" s="114"/>
      <c r="C8" s="115"/>
      <c r="D8" s="153"/>
    </row>
    <row r="9" spans="1:28" s="116" customFormat="1" ht="19.899999999999999" customHeight="1" x14ac:dyDescent="0.25">
      <c r="A9" s="91">
        <v>6</v>
      </c>
      <c r="B9" s="114"/>
      <c r="C9" s="115"/>
      <c r="D9" s="153"/>
    </row>
    <row r="10" spans="1:28" s="116" customFormat="1" ht="18" customHeight="1" x14ac:dyDescent="0.25">
      <c r="A10" s="91">
        <v>7</v>
      </c>
      <c r="B10" s="114"/>
      <c r="C10" s="115"/>
      <c r="D10" s="153"/>
    </row>
    <row r="11" spans="1:28" s="116" customFormat="1" ht="18" customHeight="1" thickBot="1" x14ac:dyDescent="0.3">
      <c r="A11" s="77">
        <v>8</v>
      </c>
      <c r="B11" s="111"/>
      <c r="C11" s="219"/>
      <c r="D11" s="220"/>
    </row>
    <row r="12" spans="1:28" ht="21.75" thickBot="1" x14ac:dyDescent="0.3">
      <c r="A12" s="253" t="s">
        <v>98</v>
      </c>
      <c r="B12" s="254"/>
      <c r="C12" s="254"/>
      <c r="D12" s="154">
        <f>SUM(D4:D11)</f>
        <v>0</v>
      </c>
    </row>
    <row r="13" spans="1:28" ht="14.25" customHeight="1" thickBot="1" x14ac:dyDescent="0.3">
      <c r="A13" s="117"/>
      <c r="B13" s="60"/>
      <c r="C13" s="60"/>
      <c r="D13" s="118"/>
    </row>
    <row r="14" spans="1:28" ht="44.25" customHeight="1" thickBot="1" x14ac:dyDescent="0.3">
      <c r="A14" s="176" t="s">
        <v>81</v>
      </c>
      <c r="B14" s="160" t="s">
        <v>99</v>
      </c>
      <c r="C14" s="158" t="s">
        <v>82</v>
      </c>
      <c r="D14" s="159" t="s">
        <v>151</v>
      </c>
    </row>
    <row r="15" spans="1:28" s="113" customFormat="1" ht="26.25" customHeight="1" x14ac:dyDescent="0.25">
      <c r="A15" s="91">
        <v>1</v>
      </c>
      <c r="B15" s="114"/>
      <c r="C15" s="115"/>
      <c r="D15" s="153"/>
    </row>
    <row r="16" spans="1:28" s="113" customFormat="1" ht="25.5" customHeight="1" x14ac:dyDescent="0.25">
      <c r="A16" s="71">
        <v>2</v>
      </c>
      <c r="B16" s="114"/>
      <c r="C16" s="115"/>
      <c r="D16" s="153"/>
    </row>
    <row r="17" spans="1:6" s="116" customFormat="1" ht="24" customHeight="1" x14ac:dyDescent="0.25">
      <c r="A17" s="151">
        <v>3</v>
      </c>
      <c r="B17" s="111"/>
      <c r="C17" s="221"/>
      <c r="D17" s="220"/>
    </row>
    <row r="18" spans="1:6" s="116" customFormat="1" ht="20.25" customHeight="1" x14ac:dyDescent="0.25">
      <c r="A18" s="152">
        <v>4</v>
      </c>
      <c r="B18" s="222"/>
      <c r="C18" s="223"/>
      <c r="D18" s="153"/>
      <c r="E18" s="119"/>
      <c r="F18" s="49"/>
    </row>
    <row r="19" spans="1:6" s="116" customFormat="1" ht="22.9" customHeight="1" thickBot="1" x14ac:dyDescent="0.3">
      <c r="A19" s="91">
        <v>5</v>
      </c>
      <c r="B19" s="114"/>
      <c r="C19" s="115"/>
      <c r="D19" s="153"/>
    </row>
    <row r="20" spans="1:6" ht="21" customHeight="1" thickBot="1" x14ac:dyDescent="0.3">
      <c r="A20" s="253" t="s">
        <v>100</v>
      </c>
      <c r="B20" s="254"/>
      <c r="C20" s="254"/>
      <c r="D20" s="154">
        <f>SUM(D15:D19)</f>
        <v>0</v>
      </c>
    </row>
    <row r="21" spans="1:6" ht="15.6" customHeight="1" thickBot="1" x14ac:dyDescent="0.3">
      <c r="A21" s="113"/>
      <c r="B21" s="113"/>
      <c r="C21" s="113"/>
      <c r="D21" s="113"/>
    </row>
    <row r="22" spans="1:6" ht="34.15" customHeight="1" thickBot="1" x14ac:dyDescent="0.3">
      <c r="A22" s="176" t="s">
        <v>81</v>
      </c>
      <c r="B22" s="157" t="s">
        <v>120</v>
      </c>
      <c r="C22" s="158" t="s">
        <v>82</v>
      </c>
      <c r="D22" s="159" t="s">
        <v>101</v>
      </c>
    </row>
    <row r="23" spans="1:6" ht="27" customHeight="1" thickBot="1" x14ac:dyDescent="0.3">
      <c r="A23" s="120">
        <v>1</v>
      </c>
      <c r="B23" s="121"/>
      <c r="C23" s="224"/>
      <c r="D23" s="225"/>
    </row>
    <row r="24" spans="1:6" ht="24" customHeight="1" thickBot="1" x14ac:dyDescent="0.3">
      <c r="A24" s="253" t="s">
        <v>102</v>
      </c>
      <c r="B24" s="254"/>
      <c r="C24" s="254"/>
      <c r="D24" s="154">
        <f>SUM(D23:D23)</f>
        <v>0</v>
      </c>
    </row>
    <row r="25" spans="1:6" ht="18.75" customHeight="1" thickBot="1" x14ac:dyDescent="0.3">
      <c r="A25" s="113"/>
      <c r="B25" s="113"/>
      <c r="C25" s="113"/>
      <c r="D25" s="113"/>
    </row>
    <row r="26" spans="1:6" ht="119.25" customHeight="1" thickBot="1" x14ac:dyDescent="0.3">
      <c r="A26" s="176" t="s">
        <v>81</v>
      </c>
      <c r="B26" s="157" t="s">
        <v>124</v>
      </c>
      <c r="C26" s="158" t="s">
        <v>82</v>
      </c>
      <c r="D26" s="159" t="s">
        <v>103</v>
      </c>
    </row>
    <row r="27" spans="1:6" s="116" customFormat="1" ht="27" customHeight="1" x14ac:dyDescent="0.25">
      <c r="A27" s="86">
        <v>1</v>
      </c>
      <c r="B27" s="122"/>
      <c r="C27" s="226"/>
      <c r="D27" s="155"/>
    </row>
    <row r="28" spans="1:6" s="116" customFormat="1" ht="21.75" thickBot="1" x14ac:dyDescent="0.3">
      <c r="A28" s="145">
        <v>2</v>
      </c>
      <c r="B28" s="111"/>
      <c r="C28" s="39"/>
      <c r="D28" s="220"/>
    </row>
    <row r="29" spans="1:6" ht="19.899999999999999" customHeight="1" thickBot="1" x14ac:dyDescent="0.3">
      <c r="A29" s="253" t="s">
        <v>104</v>
      </c>
      <c r="B29" s="254"/>
      <c r="C29" s="254"/>
      <c r="D29" s="154">
        <f>SUM(D27:D28)</f>
        <v>0</v>
      </c>
    </row>
    <row r="30" spans="1:6" s="126" customFormat="1" ht="19.899999999999999" customHeight="1" thickBot="1" x14ac:dyDescent="0.3">
      <c r="A30" s="123"/>
      <c r="B30" s="124"/>
      <c r="C30" s="124"/>
      <c r="D30" s="125"/>
    </row>
    <row r="31" spans="1:6" ht="176.25" customHeight="1" thickBot="1" x14ac:dyDescent="0.3">
      <c r="A31" s="176" t="s">
        <v>81</v>
      </c>
      <c r="B31" s="157" t="s">
        <v>123</v>
      </c>
      <c r="C31" s="158" t="s">
        <v>82</v>
      </c>
      <c r="D31" s="159" t="s">
        <v>125</v>
      </c>
    </row>
    <row r="32" spans="1:6" s="116" customFormat="1" ht="27" customHeight="1" x14ac:dyDescent="0.25">
      <c r="A32" s="86">
        <v>1</v>
      </c>
      <c r="B32" s="122"/>
      <c r="C32" s="226"/>
      <c r="D32" s="155"/>
    </row>
    <row r="33" spans="1:4" s="116" customFormat="1" ht="21.75" thickBot="1" x14ac:dyDescent="0.3">
      <c r="A33" s="145">
        <v>2</v>
      </c>
      <c r="B33" s="111"/>
      <c r="C33" s="39"/>
      <c r="D33" s="220"/>
    </row>
    <row r="34" spans="1:4" ht="19.899999999999999" customHeight="1" thickBot="1" x14ac:dyDescent="0.3">
      <c r="A34" s="253" t="s">
        <v>121</v>
      </c>
      <c r="B34" s="254"/>
      <c r="C34" s="254"/>
      <c r="D34" s="154">
        <f>SUM(D32:D33)</f>
        <v>0</v>
      </c>
    </row>
    <row r="35" spans="1:4" ht="19.899999999999999" customHeight="1" thickBot="1" x14ac:dyDescent="0.3">
      <c r="A35" s="146"/>
      <c r="B35" s="147"/>
      <c r="C35" s="147"/>
      <c r="D35" s="148"/>
    </row>
    <row r="36" spans="1:4" ht="109.5" customHeight="1" thickBot="1" x14ac:dyDescent="0.3">
      <c r="A36" s="176" t="s">
        <v>81</v>
      </c>
      <c r="B36" s="157" t="s">
        <v>126</v>
      </c>
      <c r="C36" s="158" t="s">
        <v>82</v>
      </c>
      <c r="D36" s="159" t="s">
        <v>125</v>
      </c>
    </row>
    <row r="37" spans="1:4" s="116" customFormat="1" ht="27" customHeight="1" x14ac:dyDescent="0.25">
      <c r="A37" s="86">
        <v>1</v>
      </c>
      <c r="B37" s="122"/>
      <c r="C37" s="226"/>
      <c r="D37" s="155"/>
    </row>
    <row r="38" spans="1:4" s="116" customFormat="1" ht="27" customHeight="1" x14ac:dyDescent="0.25">
      <c r="A38" s="145">
        <v>2</v>
      </c>
      <c r="B38" s="121"/>
      <c r="C38" s="227"/>
      <c r="D38" s="225"/>
    </row>
    <row r="39" spans="1:4" s="116" customFormat="1" ht="21.75" thickBot="1" x14ac:dyDescent="0.3">
      <c r="A39" s="145">
        <v>3</v>
      </c>
      <c r="B39" s="111"/>
      <c r="C39" s="39"/>
      <c r="D39" s="220"/>
    </row>
    <row r="40" spans="1:4" ht="19.899999999999999" customHeight="1" thickBot="1" x14ac:dyDescent="0.3">
      <c r="A40" s="253" t="s">
        <v>122</v>
      </c>
      <c r="B40" s="254"/>
      <c r="C40" s="254"/>
      <c r="D40" s="154">
        <f>SUM(D37:D39)</f>
        <v>0</v>
      </c>
    </row>
    <row r="41" spans="1:4" s="126" customFormat="1" ht="19.899999999999999" customHeight="1" thickBot="1" x14ac:dyDescent="0.3">
      <c r="A41" s="123"/>
      <c r="B41" s="124"/>
      <c r="C41" s="124"/>
      <c r="D41" s="125"/>
    </row>
    <row r="42" spans="1:4" ht="48.75" customHeight="1" thickBot="1" x14ac:dyDescent="0.3">
      <c r="A42" s="176" t="s">
        <v>81</v>
      </c>
      <c r="B42" s="157" t="s">
        <v>105</v>
      </c>
      <c r="C42" s="158" t="s">
        <v>82</v>
      </c>
      <c r="D42" s="159" t="s">
        <v>106</v>
      </c>
    </row>
    <row r="43" spans="1:4" s="116" customFormat="1" ht="27" customHeight="1" x14ac:dyDescent="0.25">
      <c r="A43" s="86">
        <v>1</v>
      </c>
      <c r="B43" s="122"/>
      <c r="C43" s="226"/>
      <c r="D43" s="155"/>
    </row>
    <row r="44" spans="1:4" s="116" customFormat="1" ht="21.75" thickBot="1" x14ac:dyDescent="0.3">
      <c r="A44" s="145">
        <v>2</v>
      </c>
      <c r="B44" s="111"/>
      <c r="C44" s="39"/>
      <c r="D44" s="220"/>
    </row>
    <row r="45" spans="1:4" ht="19.899999999999999" customHeight="1" thickBot="1" x14ac:dyDescent="0.3">
      <c r="A45" s="253" t="s">
        <v>146</v>
      </c>
      <c r="B45" s="254"/>
      <c r="C45" s="254"/>
      <c r="D45" s="154">
        <f>SUM(D43:D44)</f>
        <v>0</v>
      </c>
    </row>
    <row r="46" spans="1:4" ht="19.899999999999999" customHeight="1" thickBot="1" x14ac:dyDescent="0.3">
      <c r="A46" s="149"/>
      <c r="B46" s="149"/>
      <c r="C46" s="149"/>
      <c r="D46" s="150"/>
    </row>
    <row r="47" spans="1:4" ht="70.5" customHeight="1" thickBot="1" x14ac:dyDescent="0.3">
      <c r="A47" s="176" t="s">
        <v>81</v>
      </c>
      <c r="B47" s="157" t="s">
        <v>127</v>
      </c>
      <c r="C47" s="158" t="s">
        <v>82</v>
      </c>
      <c r="D47" s="159" t="s">
        <v>128</v>
      </c>
    </row>
    <row r="48" spans="1:4" s="113" customFormat="1" ht="21" x14ac:dyDescent="0.25">
      <c r="A48" s="89">
        <v>1</v>
      </c>
      <c r="B48" s="122"/>
      <c r="C48" s="112"/>
      <c r="D48" s="155"/>
    </row>
    <row r="49" spans="1:6" s="113" customFormat="1" ht="21" x14ac:dyDescent="0.25">
      <c r="A49" s="71">
        <v>2</v>
      </c>
      <c r="B49" s="114"/>
      <c r="C49" s="115"/>
      <c r="D49" s="153"/>
    </row>
    <row r="50" spans="1:6" ht="17.45" customHeight="1" thickBot="1" x14ac:dyDescent="0.3">
      <c r="A50" s="261" t="s">
        <v>129</v>
      </c>
      <c r="B50" s="262"/>
      <c r="C50" s="262"/>
      <c r="D50" s="156">
        <f>SUM(D48:D49)</f>
        <v>0</v>
      </c>
    </row>
    <row r="51" spans="1:6" ht="20.25" customHeight="1" thickBot="1" x14ac:dyDescent="0.3">
      <c r="A51" s="228"/>
      <c r="B51" s="229"/>
      <c r="C51" s="229"/>
      <c r="D51" s="230"/>
    </row>
    <row r="52" spans="1:6" ht="52.5" customHeight="1" thickBot="1" x14ac:dyDescent="0.3">
      <c r="A52" s="176" t="s">
        <v>81</v>
      </c>
      <c r="B52" s="157" t="s">
        <v>107</v>
      </c>
      <c r="C52" s="158" t="s">
        <v>82</v>
      </c>
      <c r="D52" s="159" t="s">
        <v>108</v>
      </c>
    </row>
    <row r="53" spans="1:6" s="113" customFormat="1" ht="21" x14ac:dyDescent="0.25">
      <c r="A53" s="89">
        <v>1</v>
      </c>
      <c r="B53" s="122"/>
      <c r="C53" s="112"/>
      <c r="D53" s="155"/>
    </row>
    <row r="54" spans="1:6" s="113" customFormat="1" ht="21" x14ac:dyDescent="0.25">
      <c r="A54" s="71">
        <v>2</v>
      </c>
      <c r="B54" s="114"/>
      <c r="C54" s="115"/>
      <c r="D54" s="153"/>
    </row>
    <row r="55" spans="1:6" ht="17.45" customHeight="1" thickBot="1" x14ac:dyDescent="0.3">
      <c r="A55" s="261" t="s">
        <v>109</v>
      </c>
      <c r="B55" s="262"/>
      <c r="C55" s="262"/>
      <c r="D55" s="156">
        <f>SUM(D53:D54)</f>
        <v>0</v>
      </c>
    </row>
    <row r="56" spans="1:6" ht="18.75" customHeight="1" thickBot="1" x14ac:dyDescent="0.3"/>
    <row r="57" spans="1:6" ht="21.75" thickBot="1" x14ac:dyDescent="0.3">
      <c r="A57" s="259" t="s">
        <v>148</v>
      </c>
      <c r="B57" s="260"/>
      <c r="C57" s="260"/>
      <c r="D57" s="218">
        <f>D12+D20+D24+D29+D34+D40+D45+D50+D55</f>
        <v>0</v>
      </c>
    </row>
    <row r="59" spans="1:6" x14ac:dyDescent="0.25">
      <c r="C59" s="98" t="s">
        <v>130</v>
      </c>
      <c r="D59" s="98"/>
      <c r="E59" s="98"/>
      <c r="F59" s="98"/>
    </row>
    <row r="60" spans="1:6" x14ac:dyDescent="0.25">
      <c r="C60" s="101" t="s">
        <v>97</v>
      </c>
      <c r="D60" s="36"/>
      <c r="E60" s="102"/>
      <c r="F60" s="38"/>
    </row>
  </sheetData>
  <mergeCells count="10">
    <mergeCell ref="A57:C57"/>
    <mergeCell ref="A40:C40"/>
    <mergeCell ref="A45:C45"/>
    <mergeCell ref="A50:C50"/>
    <mergeCell ref="A12:C12"/>
    <mergeCell ref="A20:C20"/>
    <mergeCell ref="A24:C24"/>
    <mergeCell ref="A29:C29"/>
    <mergeCell ref="A34:C34"/>
    <mergeCell ref="A55:C55"/>
  </mergeCells>
  <pageMargins left="0.7" right="0.7" top="0.75" bottom="0.75" header="0.3" footer="0.3"/>
  <pageSetup paperSize="9" scale="70" orientation="landscape" r:id="rId1"/>
  <headerFooter>
    <oddFooter>&amp;LAlina Silvia CHIPER, Fisa autoevaluare (gradație merit)&amp;RPagina &amp;[19 /19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 autoevaluare</vt:lpstr>
      <vt:lpstr>I. Articole si citari</vt:lpstr>
      <vt:lpstr>II. Activitatea didactica</vt:lpstr>
      <vt:lpstr>III.Activitatea institutionala</vt:lpstr>
      <vt:lpstr>'Centralizator autoevaluare'!Print_Area</vt:lpstr>
      <vt:lpstr>'I. Articole si citari'!Print_Area</vt:lpstr>
      <vt:lpstr>'II. Activitatea didactica'!Print_Area</vt:lpstr>
      <vt:lpstr>'III.Activitatea institutionala'!Print_Area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dc:creator>
  <cp:lastModifiedBy>Ionut Topala</cp:lastModifiedBy>
  <cp:lastPrinted>2023-03-27T06:50:53Z</cp:lastPrinted>
  <dcterms:created xsi:type="dcterms:W3CDTF">2011-01-27T12:25:53Z</dcterms:created>
  <dcterms:modified xsi:type="dcterms:W3CDTF">2025-03-18T08:39:31Z</dcterms:modified>
</cp:coreProperties>
</file>